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filterPrivacy="1" defaultThemeVersion="166925"/>
  <xr:revisionPtr revIDLastSave="0" documentId="8_{A99B32C5-3BFE-4A20-81AF-3CAA8E38B21E}" xr6:coauthVersionLast="47" xr6:coauthVersionMax="47" xr10:uidLastSave="{00000000-0000-0000-0000-000000000000}"/>
  <bookViews>
    <workbookView xWindow="28680" yWindow="-120" windowWidth="29040" windowHeight="15840" xr2:uid="{27E52423-72D2-49FA-98BE-6E9152507950}"/>
  </bookViews>
  <sheets>
    <sheet name="How to use" sheetId="1" r:id="rId1"/>
    <sheet name="Calculator 1" sheetId="3" r:id="rId2"/>
    <sheet name="Calculator 2" sheetId="4" r:id="rId3"/>
    <sheet name="Calculator 3" sheetId="5" r:id="rId4"/>
    <sheet name="Calculator 4"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 l="1"/>
  <c r="B12" i="2"/>
  <c r="C12" i="2"/>
  <c r="D12" i="2"/>
  <c r="E12" i="2"/>
  <c r="F12" i="2"/>
  <c r="G12" i="5"/>
  <c r="F12" i="5"/>
  <c r="E12" i="5"/>
  <c r="D12" i="5"/>
  <c r="C12" i="5"/>
  <c r="B12" i="5"/>
  <c r="B17" i="5" s="1"/>
  <c r="C12" i="4"/>
  <c r="B12" i="4"/>
  <c r="D12" i="3"/>
  <c r="C12" i="3"/>
  <c r="B19" i="4" l="1"/>
  <c r="B21" i="4" s="1"/>
  <c r="A24" i="4" s="1"/>
  <c r="B17" i="2"/>
  <c r="B19" i="2"/>
  <c r="B19" i="5"/>
  <c r="B21" i="5" s="1"/>
  <c r="A24" i="5" s="1"/>
  <c r="B17" i="3"/>
  <c r="B21" i="3" s="1"/>
  <c r="A24" i="3" s="1"/>
  <c r="B21" i="2" l="1"/>
  <c r="A24" i="2" s="1"/>
</calcChain>
</file>

<file path=xl/sharedStrings.xml><?xml version="1.0" encoding="utf-8"?>
<sst xmlns="http://schemas.openxmlformats.org/spreadsheetml/2006/main" count="93" uniqueCount="47">
  <si>
    <t>2024-2025 AICIS registration cost calculator</t>
  </si>
  <si>
    <t>Use one of 4 calculators to work out your registration level for the 2024-2025 registration year (1 September 2024 to 31 August 2025).</t>
  </si>
  <si>
    <t>You must calculate the total value of industrial chemicals that you imported or manufactured in the previous financial year (30 June – 1 July).</t>
  </si>
  <si>
    <t>Importing industrial chemicals only (calculator 1)</t>
  </si>
  <si>
    <t>Manufacturing industrial chemicals only (calculator 2)</t>
  </si>
  <si>
    <t>If you used some or all industrial chemicals that you imported to manufacture another industrial chemical (calculator 3)</t>
  </si>
  <si>
    <t>Importing and manufacturing industrial chemicals (calculator 4)</t>
  </si>
  <si>
    <t>Calculator glossary</t>
  </si>
  <si>
    <r>
      <rPr>
        <b/>
        <sz val="11"/>
        <color theme="1"/>
        <rFont val="Calibri"/>
        <family val="2"/>
        <scheme val="minor"/>
      </rPr>
      <t>Customs value</t>
    </r>
    <r>
      <rPr>
        <sz val="11"/>
        <color theme="1"/>
        <rFont val="Calibri"/>
        <family val="2"/>
        <scheme val="minor"/>
      </rPr>
      <t xml:space="preserve"> is the total customs value of industrial chemicals you imported in the previous financial year.</t>
    </r>
  </si>
  <si>
    <r>
      <rPr>
        <b/>
        <sz val="11"/>
        <color theme="1"/>
        <rFont val="Calibri"/>
        <family val="2"/>
        <scheme val="minor"/>
      </rPr>
      <t>Insurance and freight costs</t>
    </r>
    <r>
      <rPr>
        <sz val="11"/>
        <color theme="1"/>
        <rFont val="Calibri"/>
        <family val="2"/>
        <scheme val="minor"/>
      </rPr>
      <t xml:space="preserve"> means the total insurance and freight costs for industrial chemicals you imported in the previous financial year. </t>
    </r>
  </si>
  <si>
    <r>
      <rPr>
        <b/>
        <sz val="11"/>
        <color theme="1"/>
        <rFont val="Calibri"/>
        <family val="2"/>
        <scheme val="minor"/>
      </rPr>
      <t xml:space="preserve">Customs duty </t>
    </r>
    <r>
      <rPr>
        <sz val="11"/>
        <color theme="1"/>
        <rFont val="Calibri"/>
        <family val="2"/>
        <scheme val="minor"/>
      </rPr>
      <t>is the total duty of customs payable for any industrial chemicals you imported in the previous financial year.</t>
    </r>
  </si>
  <si>
    <r>
      <rPr>
        <b/>
        <sz val="11"/>
        <color theme="1"/>
        <rFont val="Calibri"/>
        <family val="2"/>
        <scheme val="minor"/>
      </rPr>
      <t>Labour and material costs</t>
    </r>
    <r>
      <rPr>
        <sz val="11"/>
        <color theme="1"/>
        <rFont val="Calibri"/>
        <family val="2"/>
        <scheme val="minor"/>
      </rPr>
      <t xml:space="preserve"> means the total cost of labour and materials you employed to manufacture the industrial chemicals in the previous financial year. </t>
    </r>
  </si>
  <si>
    <r>
      <rPr>
        <b/>
        <sz val="11"/>
        <color theme="1"/>
        <rFont val="Calibri"/>
        <family val="2"/>
        <scheme val="minor"/>
      </rPr>
      <t>Factory costs</t>
    </r>
    <r>
      <rPr>
        <sz val="11"/>
        <color theme="1"/>
        <rFont val="Calibri"/>
        <family val="2"/>
        <scheme val="minor"/>
      </rPr>
      <t xml:space="preserve"> means the total cost of factory overhead expenses related to manufacturing the industrial chemicals in the  previous financial year. </t>
    </r>
  </si>
  <si>
    <r>
      <rPr>
        <b/>
        <sz val="11"/>
        <color theme="1"/>
        <rFont val="Calibri"/>
        <family val="2"/>
        <scheme val="minor"/>
      </rPr>
      <t>Manufacture use value</t>
    </r>
    <r>
      <rPr>
        <sz val="11"/>
        <color theme="1"/>
        <rFont val="Calibri"/>
        <family val="2"/>
        <scheme val="minor"/>
      </rPr>
      <t xml:space="preserve"> is the value of industrial chemicals that you imported used to manufacture one or more other industrial chemicals in the previous financial year. </t>
    </r>
  </si>
  <si>
    <t>Read more at 'How much is my registration cost?' on the AICIS website.</t>
  </si>
  <si>
    <t>How much is my registration cost?</t>
  </si>
  <si>
    <t>If you only import industrial chemicals - Calculator 1</t>
  </si>
  <si>
    <t>How to use:</t>
  </si>
  <si>
    <r>
      <t xml:space="preserve">Enter amounts in the table below to calculate the value of industrial chemicals that you imported in the </t>
    </r>
    <r>
      <rPr>
        <b/>
        <sz val="11"/>
        <color theme="1"/>
        <rFont val="Calibri"/>
        <family val="2"/>
        <scheme val="minor"/>
      </rPr>
      <t>previous financial year (30 June – 1 July)</t>
    </r>
    <r>
      <rPr>
        <sz val="11"/>
        <color theme="1"/>
        <rFont val="Calibri"/>
        <family val="2"/>
        <scheme val="minor"/>
      </rPr>
      <t>.</t>
    </r>
  </si>
  <si>
    <t>If you have values for more than 2 industrial chemicals, right click on one of the rows and left click on 'Insert'. It will create a new row.</t>
  </si>
  <si>
    <t>Note: All values should be in $A and rounded to the nearest whole number.</t>
  </si>
  <si>
    <t>Chemical name / CAS number</t>
  </si>
  <si>
    <t>Customs value ($A)</t>
  </si>
  <si>
    <t>Insurance and freight costs ($A)</t>
  </si>
  <si>
    <t>Customs duty ($A)</t>
  </si>
  <si>
    <t>Totals</t>
  </si>
  <si>
    <t>Results</t>
  </si>
  <si>
    <t>Note: Your values for A. and B. are automatically calculated using this equation: Total chemical value introduced last financial year = Customs value + Insurance and freight costs + Customs duty</t>
  </si>
  <si>
    <t>A. Declared chemical value - import (A$)</t>
  </si>
  <si>
    <t>B. Declared chemical value - manufacture (A$)</t>
  </si>
  <si>
    <t>Total chemical value introduced last financial year (A$)</t>
  </si>
  <si>
    <t>AICIS registration Level</t>
  </si>
  <si>
    <t>Go to AICIS Business Services</t>
  </si>
  <si>
    <t>If you only manufacture industrial chemicals - Calculator 2</t>
  </si>
  <si>
    <r>
      <t xml:space="preserve">Enter amounts in the table below to calculate the value of industrial chemicals that you manufactured in the </t>
    </r>
    <r>
      <rPr>
        <b/>
        <sz val="11"/>
        <color theme="1"/>
        <rFont val="Calibri"/>
        <family val="2"/>
        <scheme val="minor"/>
      </rPr>
      <t>previous financial year (30 June – 1 July)</t>
    </r>
    <r>
      <rPr>
        <sz val="11"/>
        <color theme="1"/>
        <rFont val="Calibri"/>
        <family val="2"/>
        <scheme val="minor"/>
      </rPr>
      <t>.</t>
    </r>
  </si>
  <si>
    <t>Labour and material costs ($A)</t>
  </si>
  <si>
    <t>Factory costs ($A)</t>
  </si>
  <si>
    <t>Note: Your values for A. and B. are automatically calculated using this equation: Total chemical value introduced last financial year = Labour and material costs + Factory costs</t>
  </si>
  <si>
    <t>If you used some or all industrial chemicals that you imported to manufacture another industrial chemical - Calculator 3</t>
  </si>
  <si>
    <r>
      <t xml:space="preserve">Enter amounts in the table below to calculate the value of industrial chemicals that you imported (including the value used to manufacture other industrial chemicals) and manufactured in the </t>
    </r>
    <r>
      <rPr>
        <b/>
        <sz val="11"/>
        <color theme="1"/>
        <rFont val="Calibri"/>
        <family val="2"/>
        <scheme val="minor"/>
      </rPr>
      <t>previous financial year (30 June – 1 July)</t>
    </r>
    <r>
      <rPr>
        <sz val="11"/>
        <color theme="1"/>
        <rFont val="Calibri"/>
        <family val="2"/>
        <scheme val="minor"/>
      </rPr>
      <t>.</t>
    </r>
  </si>
  <si>
    <t>Manufacture use value ($A)</t>
  </si>
  <si>
    <t>Note: Your values for A. and B. are automatically calculated using this equation: Total chemical value introduced last financial year = Total value of relevant industrial chemicals (Customs value + Insurance and freight costs + Customs duty + Labour and material costs + Factory costs) – Manufacture use value</t>
  </si>
  <si>
    <t>If you import and manufacture industrial chemicals - Calculator 4</t>
  </si>
  <si>
    <r>
      <t xml:space="preserve">Enter amounts in the table below to calculate the value of industrial chemicals that you imported and manufactured in the </t>
    </r>
    <r>
      <rPr>
        <b/>
        <sz val="11"/>
        <color theme="1"/>
        <rFont val="Calibri"/>
        <family val="2"/>
        <scheme val="minor"/>
      </rPr>
      <t>previous financial year (30 June – 1 July)</t>
    </r>
    <r>
      <rPr>
        <sz val="11"/>
        <color theme="1"/>
        <rFont val="Calibri"/>
        <family val="2"/>
        <scheme val="minor"/>
      </rPr>
      <t>.</t>
    </r>
  </si>
  <si>
    <t>Formaldehyde</t>
  </si>
  <si>
    <t>Note: Your values for A. and B. are automatically calculated using this equation: Total chemical value introduced last financial year  = Customs value + Insurance and freight costs + Customs duty + Labour and material costs + Factory costs</t>
  </si>
  <si>
    <r>
      <rPr>
        <b/>
        <sz val="16"/>
        <color theme="1"/>
        <rFont val="Calibri"/>
        <family val="2"/>
        <scheme val="minor"/>
      </rPr>
      <t>Next step:</t>
    </r>
    <r>
      <rPr>
        <sz val="16"/>
        <color theme="1"/>
        <rFont val="Calibri"/>
        <family val="2"/>
        <scheme val="minor"/>
      </rPr>
      <t xml:space="preserve"> Log in to AICIS Business Services to register (or renew) and pay. You will be asked to separately enter the import value (A) and manufacture value (B) in the registration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</si>
</sst>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8"/>
      <color theme="1"/>
      <name val="Calibri"/>
      <family val="2"/>
      <scheme val="minor"/>
    </font>
    <font>
      <u/>
      <sz val="11"/>
      <color theme="10"/>
      <name val="Calibri"/>
      <family val="2"/>
      <scheme val="minor"/>
    </font>
    <font>
      <b/>
      <u/>
      <sz val="11"/>
      <color theme="10"/>
      <name val="Calibri"/>
      <family val="2"/>
      <scheme val="minor"/>
    </font>
    <font>
      <sz val="14"/>
      <color theme="1"/>
      <name val="Calibri"/>
      <family val="2"/>
      <scheme val="minor"/>
    </font>
    <font>
      <b/>
      <sz val="12"/>
      <color theme="1"/>
      <name val="Calibri"/>
      <family val="2"/>
      <scheme val="minor"/>
    </font>
    <font>
      <sz val="16"/>
      <color theme="1"/>
      <name val="Calibri"/>
      <family val="2"/>
      <scheme val="minor"/>
    </font>
    <font>
      <b/>
      <sz val="16"/>
      <color theme="1"/>
      <name val="Calibri"/>
      <family val="2"/>
      <scheme val="minor"/>
    </font>
    <font>
      <sz val="18"/>
      <color theme="1"/>
      <name val="Calibri"/>
      <family val="2"/>
      <scheme val="minor"/>
    </font>
    <font>
      <b/>
      <sz val="12"/>
      <color rgb="FF000000"/>
      <name val="Calibri"/>
      <charset val="1"/>
    </font>
    <font>
      <b/>
      <sz val="14"/>
      <color theme="1"/>
      <name val="Calibri"/>
      <family val="2"/>
      <scheme val="minor"/>
    </font>
    <font>
      <sz val="14"/>
      <color theme="0"/>
      <name val="Calibri"/>
      <family val="2"/>
      <scheme val="minor"/>
    </font>
  </fonts>
  <fills count="8">
    <fill>
      <patternFill patternType="none"/>
    </fill>
    <fill>
      <patternFill patternType="gray125"/>
    </fill>
    <fill>
      <patternFill patternType="solid">
        <fgColor rgb="FFFFC6A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9E1F2"/>
        <bgColor indexed="64"/>
      </patternFill>
    </fill>
    <fill>
      <patternFill patternType="solid">
        <fgColor theme="1"/>
        <bgColor indexed="64"/>
      </patternFill>
    </fill>
    <fill>
      <patternFill patternType="solid">
        <fgColor theme="2" tint="-9.9978637043366805E-2"/>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0" xfId="0" applyFont="1"/>
    <xf numFmtId="0" fontId="2" fillId="0" borderId="0" xfId="0" applyFont="1"/>
    <xf numFmtId="0" fontId="0" fillId="0" borderId="0" xfId="0" applyAlignment="1">
      <alignment wrapText="1"/>
    </xf>
    <xf numFmtId="0" fontId="1" fillId="0" borderId="0" xfId="0" applyFont="1" applyAlignment="1">
      <alignment wrapText="1"/>
    </xf>
    <xf numFmtId="0" fontId="4" fillId="0" borderId="0" xfId="1" applyFont="1" applyBorder="1"/>
    <xf numFmtId="0" fontId="4" fillId="0" borderId="0" xfId="1" applyFont="1" applyFill="1"/>
    <xf numFmtId="0" fontId="4" fillId="0" borderId="1" xfId="1" applyFont="1" applyBorder="1"/>
    <xf numFmtId="0" fontId="5" fillId="0" borderId="0" xfId="0" applyFont="1"/>
    <xf numFmtId="0" fontId="6" fillId="3" borderId="2" xfId="0" applyFont="1" applyFill="1" applyBorder="1"/>
    <xf numFmtId="0" fontId="0" fillId="4" borderId="2" xfId="0" applyFill="1" applyBorder="1"/>
    <xf numFmtId="0" fontId="7" fillId="0" borderId="0" xfId="0" applyFont="1"/>
    <xf numFmtId="0" fontId="8" fillId="0" borderId="0" xfId="0" applyFont="1"/>
    <xf numFmtId="0" fontId="1" fillId="4" borderId="2" xfId="0" applyFont="1" applyFill="1" applyBorder="1"/>
    <xf numFmtId="0" fontId="9" fillId="0" borderId="0" xfId="0" applyFont="1"/>
    <xf numFmtId="0" fontId="0" fillId="5" borderId="2" xfId="0" applyFill="1" applyBorder="1"/>
    <xf numFmtId="0" fontId="1" fillId="5" borderId="2" xfId="0" applyFont="1" applyFill="1" applyBorder="1"/>
    <xf numFmtId="0" fontId="4" fillId="0" borderId="0" xfId="0" applyFont="1"/>
    <xf numFmtId="0" fontId="3" fillId="0" borderId="0" xfId="1" applyFill="1" applyAlignment="1">
      <alignment wrapText="1"/>
    </xf>
    <xf numFmtId="0" fontId="10" fillId="0" borderId="0" xfId="0" applyFont="1" applyAlignment="1">
      <alignment horizontal="left"/>
    </xf>
    <xf numFmtId="0" fontId="12" fillId="6" borderId="3" xfId="0" applyFont="1" applyFill="1" applyBorder="1"/>
    <xf numFmtId="0" fontId="12" fillId="6" borderId="4" xfId="0" applyFont="1" applyFill="1" applyBorder="1"/>
    <xf numFmtId="0" fontId="11" fillId="2" borderId="3" xfId="0" applyFont="1" applyFill="1" applyBorder="1"/>
    <xf numFmtId="0" fontId="11" fillId="2" borderId="4" xfId="0" applyFont="1" applyFill="1" applyBorder="1"/>
    <xf numFmtId="0" fontId="11" fillId="0" borderId="0" xfId="0" applyFont="1"/>
    <xf numFmtId="0" fontId="11" fillId="7" borderId="3" xfId="0" applyFont="1" applyFill="1" applyBorder="1"/>
    <xf numFmtId="0" fontId="11" fillId="7" borderId="4" xfId="0" applyFont="1" applyFill="1" applyBorder="1"/>
    <xf numFmtId="0" fontId="3" fillId="0" borderId="0" xfId="1" applyFill="1"/>
  </cellXfs>
  <cellStyles count="2">
    <cellStyle name="Hyperlink" xfId="1" builtinId="8"/>
    <cellStyle name="Normal" xfId="0" builtinId="0"/>
  </cellStyles>
  <dxfs count="0"/>
  <tableStyles count="0" defaultTableStyle="TableStyleMedium2" defaultPivotStyle="PivotStyleLight16"/>
  <colors>
    <mruColors>
      <color rgb="FFFFC6A3"/>
      <color rgb="FFF2F4F8"/>
      <color rgb="FFD9E1F2"/>
      <color rgb="FFD9E5FD"/>
      <color rgb="FFFF6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dustrialchemicals.gov.au/business/register-your-business-and-renew-your-registration/how-much-my-registration-cos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dfs.tga.gov.au/adfs/ls/?wtrealm=https%3a%2f%2fbusiness.industrialchemicals.gov.au%2f&amp;wctx=WsFedOwinState%3dp-Wsq6vsfvfgBDCPyBPEEyPR7-T0hD4KqUXlIraKne4Gu45LpGkrfGs_Pf7A4ZdbN8DOihNRbkCVhCyEUJJ5xiaiJzlN1DzXv3330STFwQE7f1WRAzsYGsClqcQvIwa490CtoCCCDNzmbbhLDXHu9w&amp;wa=wsignin1.0"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dfs.tga.gov.au/adfs/ls/?wtrealm=https%3a%2f%2fbusiness.industrialchemicals.gov.au%2f&amp;wctx=WsFedOwinState%3dp-Wsq6vsfvfgBDCPyBPEEyPR7-T0hD4KqUXlIraKne4Gu45LpGkrfGs_Pf7A4ZdbN8DOihNRbkCVhCyEUJJ5xiaiJzlN1DzXv3330STFwQE7f1WRAzsYGsClqcQvIwa490CtoCCCDNzmbbhLDXHu9w&amp;wa=wsignin1.0"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dfs.tga.gov.au/adfs/ls/?wtrealm=https%3a%2f%2fbusiness.industrialchemicals.gov.au%2f&amp;wctx=WsFedOwinState%3dp-Wsq6vsfvfgBDCPyBPEEyPR7-T0hD4KqUXlIraKne4Gu45LpGkrfGs_Pf7A4ZdbN8DOihNRbkCVhCyEUJJ5xiaiJzlN1DzXv3330STFwQE7f1WRAzsYGsClqcQvIwa490CtoCCCDNzmbbhLDXHu9w&amp;wa=wsignin1.0"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adfs.tga.gov.au/adfs/ls/?wtrealm=https%3a%2f%2fbusiness.industrialchemicals.gov.au%2f&amp;wctx=WsFedOwinState%3dp-Wsq6vsfvfgBDCPyBPEEyPR7-T0hD4KqUXlIraKne4Gu45LpGkrfGs_Pf7A4ZdbN8DOihNRbkCVhCyEUJJ5xiaiJzlN1DzXv3330STFwQE7f1WRAzsYGsClqcQvIwa490CtoCCCDNzmbbhLDXHu9w&amp;wa=wsignin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B949-81D2-4D33-B47A-556D0C3AE6E9}">
  <dimension ref="A1:A22"/>
  <sheetViews>
    <sheetView tabSelected="1" workbookViewId="0">
      <selection activeCell="A22" sqref="A22"/>
    </sheetView>
  </sheetViews>
  <sheetFormatPr defaultRowHeight="14.5" x14ac:dyDescent="0.35"/>
  <cols>
    <col min="1" max="1" width="105.453125" customWidth="1"/>
    <col min="2" max="2" width="9.1796875" customWidth="1"/>
  </cols>
  <sheetData>
    <row r="1" spans="1:1" ht="39" customHeight="1" x14ac:dyDescent="0.55000000000000004">
      <c r="A1" s="2" t="s">
        <v>0</v>
      </c>
    </row>
    <row r="2" spans="1:1" ht="32.25" customHeight="1" x14ac:dyDescent="0.35">
      <c r="A2" s="19" t="s">
        <v>1</v>
      </c>
    </row>
    <row r="3" spans="1:1" ht="29" x14ac:dyDescent="0.35">
      <c r="A3" s="3" t="s">
        <v>2</v>
      </c>
    </row>
    <row r="4" spans="1:1" x14ac:dyDescent="0.35">
      <c r="A4" s="3"/>
    </row>
    <row r="5" spans="1:1" x14ac:dyDescent="0.35">
      <c r="A5" s="7" t="s">
        <v>3</v>
      </c>
    </row>
    <row r="6" spans="1:1" x14ac:dyDescent="0.35">
      <c r="A6" s="17"/>
    </row>
    <row r="7" spans="1:1" x14ac:dyDescent="0.35">
      <c r="A7" s="7" t="s">
        <v>4</v>
      </c>
    </row>
    <row r="8" spans="1:1" x14ac:dyDescent="0.35">
      <c r="A8" s="17"/>
    </row>
    <row r="9" spans="1:1" x14ac:dyDescent="0.35">
      <c r="A9" s="5" t="s">
        <v>5</v>
      </c>
    </row>
    <row r="10" spans="1:1" x14ac:dyDescent="0.35">
      <c r="A10" s="17"/>
    </row>
    <row r="11" spans="1:1" x14ac:dyDescent="0.35">
      <c r="A11" s="6" t="s">
        <v>6</v>
      </c>
    </row>
    <row r="13" spans="1:1" ht="23.5" x14ac:dyDescent="0.55000000000000004">
      <c r="A13" s="2" t="s">
        <v>7</v>
      </c>
    </row>
    <row r="14" spans="1:1" x14ac:dyDescent="0.35">
      <c r="A14" t="s">
        <v>8</v>
      </c>
    </row>
    <row r="15" spans="1:1" x14ac:dyDescent="0.35">
      <c r="A15" t="s">
        <v>9</v>
      </c>
    </row>
    <row r="16" spans="1:1" x14ac:dyDescent="0.35">
      <c r="A16" t="s">
        <v>10</v>
      </c>
    </row>
    <row r="17" spans="1:1" x14ac:dyDescent="0.35">
      <c r="A17" t="s">
        <v>11</v>
      </c>
    </row>
    <row r="18" spans="1:1" x14ac:dyDescent="0.35">
      <c r="A18" t="s">
        <v>12</v>
      </c>
    </row>
    <row r="19" spans="1:1" x14ac:dyDescent="0.35">
      <c r="A19" t="s">
        <v>13</v>
      </c>
    </row>
    <row r="21" spans="1:1" x14ac:dyDescent="0.35">
      <c r="A21" s="4" t="s">
        <v>14</v>
      </c>
    </row>
    <row r="22" spans="1:1" x14ac:dyDescent="0.35">
      <c r="A22" s="18" t="s">
        <v>15</v>
      </c>
    </row>
  </sheetData>
  <hyperlinks>
    <hyperlink ref="A11" location="'Calculator 4'!A1" display="Importing and manufacturing industrial chemicals (calculator 4)" xr:uid="{2AEEE1A8-CA6A-4CF8-91BF-84E71629E9B5}"/>
    <hyperlink ref="A5" location="'Calculator 1'!A1" display="Importing industrial chemicals only (calculator 1)" xr:uid="{C9A2F515-D6B9-44DE-8F29-E2C37BB3CBB4}"/>
    <hyperlink ref="A7" location="'Calculator 2'!A1" display="Manufacturing industrial chemicals only (calculator 2)" xr:uid="{5FCAE0D3-5573-4DF9-BA03-477040252121}"/>
    <hyperlink ref="A9" location="'Calculator 3'!A1" display="If you used some or all industrial chemicals that you imported to manufacture another industrial chemical (calculator 3)" xr:uid="{C892993A-98FB-4489-B49F-51BD0969CB52}"/>
    <hyperlink ref="A22" r:id="rId1" xr:uid="{5377A48F-F40B-4336-8D72-D185E801350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AC42-7B5A-485D-B988-465F5AA9A7B3}">
  <dimension ref="A1:D27"/>
  <sheetViews>
    <sheetView topLeftCell="A8" zoomScaleNormal="100" workbookViewId="0">
      <selection activeCell="B40" sqref="B40"/>
    </sheetView>
  </sheetViews>
  <sheetFormatPr defaultRowHeight="14.5" x14ac:dyDescent="0.35"/>
  <cols>
    <col min="1" max="1" width="60" customWidth="1"/>
    <col min="2" max="2" width="18.26953125" bestFit="1" customWidth="1"/>
    <col min="3" max="3" width="29.26953125" bestFit="1" customWidth="1"/>
    <col min="4" max="4" width="17.453125" bestFit="1" customWidth="1"/>
  </cols>
  <sheetData>
    <row r="1" spans="1:4" ht="23.5" x14ac:dyDescent="0.55000000000000004">
      <c r="A1" s="2" t="s">
        <v>16</v>
      </c>
    </row>
    <row r="2" spans="1:4" ht="23.5" x14ac:dyDescent="0.55000000000000004">
      <c r="A2" s="14"/>
    </row>
    <row r="3" spans="1:4" x14ac:dyDescent="0.35">
      <c r="A3" s="1" t="s">
        <v>17</v>
      </c>
    </row>
    <row r="4" spans="1:4" x14ac:dyDescent="0.35">
      <c r="A4" t="s">
        <v>18</v>
      </c>
    </row>
    <row r="5" spans="1:4" x14ac:dyDescent="0.35">
      <c r="A5" t="s">
        <v>19</v>
      </c>
    </row>
    <row r="6" spans="1:4" x14ac:dyDescent="0.35">
      <c r="A6" t="s">
        <v>20</v>
      </c>
    </row>
    <row r="8" spans="1:4" x14ac:dyDescent="0.35">
      <c r="A8" s="16" t="s">
        <v>21</v>
      </c>
      <c r="B8" s="13" t="s">
        <v>22</v>
      </c>
      <c r="C8" s="16" t="s">
        <v>23</v>
      </c>
      <c r="D8" s="16" t="s">
        <v>24</v>
      </c>
    </row>
    <row r="9" spans="1:4" x14ac:dyDescent="0.35">
      <c r="A9" s="15"/>
      <c r="B9" s="15"/>
      <c r="C9" s="15"/>
      <c r="D9" s="15"/>
    </row>
    <row r="10" spans="1:4" x14ac:dyDescent="0.35">
      <c r="A10" s="15"/>
      <c r="B10" s="15"/>
      <c r="C10" s="15"/>
      <c r="D10" s="15"/>
    </row>
    <row r="11" spans="1:4" x14ac:dyDescent="0.35">
      <c r="A11" s="15"/>
      <c r="B11" s="15"/>
      <c r="C11" s="15"/>
      <c r="D11" s="15"/>
    </row>
    <row r="12" spans="1:4" ht="15.5" x14ac:dyDescent="0.35">
      <c r="A12" s="9" t="s">
        <v>25</v>
      </c>
      <c r="B12" s="9">
        <f>SUM(B9:B11)</f>
        <v>0</v>
      </c>
      <c r="C12" s="9">
        <f>SUM(C9:C11)</f>
        <v>0</v>
      </c>
      <c r="D12" s="9">
        <f>SUM(D9:D11)</f>
        <v>0</v>
      </c>
    </row>
    <row r="13" spans="1:4" x14ac:dyDescent="0.35">
      <c r="A13" s="1"/>
    </row>
    <row r="14" spans="1:4" ht="23.5" x14ac:dyDescent="0.55000000000000004">
      <c r="A14" s="2" t="s">
        <v>26</v>
      </c>
    </row>
    <row r="15" spans="1:4" x14ac:dyDescent="0.35">
      <c r="A15" t="s">
        <v>27</v>
      </c>
    </row>
    <row r="17" spans="1:2" ht="18.5" x14ac:dyDescent="0.45">
      <c r="A17" s="22" t="s">
        <v>28</v>
      </c>
      <c r="B17" s="23">
        <f>SUM(B12:D12)</f>
        <v>0</v>
      </c>
    </row>
    <row r="18" spans="1:2" ht="18.5" x14ac:dyDescent="0.45">
      <c r="A18" s="24"/>
      <c r="B18" s="24"/>
    </row>
    <row r="19" spans="1:2" ht="18.5" x14ac:dyDescent="0.45">
      <c r="A19" s="25" t="s">
        <v>29</v>
      </c>
      <c r="B19" s="26">
        <v>0</v>
      </c>
    </row>
    <row r="20" spans="1:2" ht="18.5" x14ac:dyDescent="0.45">
      <c r="A20" s="8"/>
      <c r="B20" s="8"/>
    </row>
    <row r="21" spans="1:2" ht="18.5" x14ac:dyDescent="0.45">
      <c r="A21" s="20" t="s">
        <v>30</v>
      </c>
      <c r="B21" s="21">
        <f>B17</f>
        <v>0</v>
      </c>
    </row>
    <row r="23" spans="1:2" ht="21" x14ac:dyDescent="0.5">
      <c r="A23" s="12" t="s">
        <v>31</v>
      </c>
    </row>
    <row r="24" spans="1:2" ht="18.5" x14ac:dyDescent="0.45">
      <c r="A24" s="8" t="str">
        <f>IF(B21&lt;=49999, "You're a Level 1 registrant for 2024-25. Your total registration cost is A$80 (A$80 fee and A$0 charge).","")&amp;IF(AND(B21&gt;=50000,B21&lt;=99999), "You're a Level 2 registrant for 2024-25. Your total registration cost is A$145 (A$80 fee and A$65 charge).","")&amp;IF(AND(B21&gt;=100000,B21&lt;=249999), "You're a Level 3 registrant for 2024-25. Your total registration cost is A$260 (A$80 fee and A$180 charge).","")&amp;IF(AND(B21&gt;=250000,B21&lt;=499999), "You're a Level 4 registrant for 2024-25. Your total registration cost is A$430 (A$80 fee and A$350 charge).","")&amp;IF(AND(B21&gt;=500000,B21&lt;=2999999), "You're a Level 5 registrant for 2024-25. Your total registration cost is A$2,180 (A$80 fee and A$2,100 charge).","")&amp;IF(AND(B21&gt;=3000000,B21&lt;=4999999), "You're a Level 6 registrant for 2024-25. Your total registration cost is A$3,830 (A$80 fee and A$3,750 charge).","")&amp;IF(AND(B21&gt;=5000000,B21&lt;=14999999), "You're a Level 7 registrant for 2024-25. Your total registration cost is A$24,580 (A$80 fee and A$24,500 charge).","")&amp;IF(B21&gt;=15000000, "You're a Level 8 registrant for 2024-25. Your total registration cost is A$35,080 (A$80 fee and A$35,000 charge).","")</f>
        <v>You're a Level 1 registrant for 2024-25. Your total registration cost is A$80 (A$80 fee and A$0 charge).</v>
      </c>
    </row>
    <row r="26" spans="1:2" ht="21" x14ac:dyDescent="0.5">
      <c r="A26" s="11" t="s">
        <v>46</v>
      </c>
    </row>
    <row r="27" spans="1:2" x14ac:dyDescent="0.35">
      <c r="A27" s="27" t="s">
        <v>32</v>
      </c>
    </row>
  </sheetData>
  <hyperlinks>
    <hyperlink ref="A27" r:id="rId1" xr:uid="{2667410B-A730-4D01-8A48-C194F4023B32}"/>
  </hyperlinks>
  <pageMargins left="0.7" right="0.7" top="0.75" bottom="0.75" header="0.3" footer="0.3"/>
  <pageSetup paperSize="9" orientation="portrait" horizontalDpi="200" verticalDpi="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69695-1D09-47B3-98D1-860C9EF3B889}">
  <dimension ref="A1:F27"/>
  <sheetViews>
    <sheetView topLeftCell="A8" workbookViewId="0">
      <selection activeCell="B42" sqref="B42"/>
    </sheetView>
  </sheetViews>
  <sheetFormatPr defaultRowHeight="14.5" x14ac:dyDescent="0.35"/>
  <cols>
    <col min="1" max="1" width="59.54296875" customWidth="1"/>
    <col min="2" max="2" width="28.1796875" bestFit="1" customWidth="1"/>
    <col min="3" max="3" width="16.54296875" bestFit="1" customWidth="1"/>
    <col min="4" max="6" width="9.1796875" customWidth="1"/>
  </cols>
  <sheetData>
    <row r="1" spans="1:6" ht="23.5" x14ac:dyDescent="0.55000000000000004">
      <c r="A1" s="2" t="s">
        <v>33</v>
      </c>
    </row>
    <row r="2" spans="1:6" ht="23.5" x14ac:dyDescent="0.55000000000000004">
      <c r="A2" s="14"/>
    </row>
    <row r="3" spans="1:6" x14ac:dyDescent="0.35">
      <c r="A3" s="1" t="s">
        <v>17</v>
      </c>
    </row>
    <row r="4" spans="1:6" x14ac:dyDescent="0.35">
      <c r="A4" t="s">
        <v>34</v>
      </c>
    </row>
    <row r="5" spans="1:6" x14ac:dyDescent="0.35">
      <c r="A5" t="s">
        <v>19</v>
      </c>
    </row>
    <row r="6" spans="1:6" x14ac:dyDescent="0.35">
      <c r="A6" t="s">
        <v>20</v>
      </c>
    </row>
    <row r="8" spans="1:6" x14ac:dyDescent="0.35">
      <c r="A8" s="16" t="s">
        <v>21</v>
      </c>
      <c r="B8" s="16" t="s">
        <v>35</v>
      </c>
      <c r="C8" s="16" t="s">
        <v>36</v>
      </c>
      <c r="D8" s="1"/>
      <c r="E8" s="1"/>
      <c r="F8" s="1"/>
    </row>
    <row r="9" spans="1:6" x14ac:dyDescent="0.35">
      <c r="A9" s="15"/>
      <c r="B9" s="15"/>
      <c r="C9" s="15"/>
    </row>
    <row r="10" spans="1:6" x14ac:dyDescent="0.35">
      <c r="A10" s="15"/>
      <c r="B10" s="15"/>
      <c r="C10" s="15"/>
    </row>
    <row r="11" spans="1:6" x14ac:dyDescent="0.35">
      <c r="A11" s="15"/>
      <c r="B11" s="15"/>
      <c r="C11" s="15"/>
    </row>
    <row r="12" spans="1:6" ht="15.5" x14ac:dyDescent="0.35">
      <c r="A12" s="9" t="s">
        <v>25</v>
      </c>
      <c r="B12" s="9">
        <f>SUM(B9:B11)</f>
        <v>0</v>
      </c>
      <c r="C12" s="9">
        <f>SUM(C9:C11)</f>
        <v>0</v>
      </c>
    </row>
    <row r="13" spans="1:6" x14ac:dyDescent="0.35">
      <c r="A13" s="1"/>
    </row>
    <row r="14" spans="1:6" ht="23.5" x14ac:dyDescent="0.55000000000000004">
      <c r="A14" s="2" t="s">
        <v>26</v>
      </c>
    </row>
    <row r="15" spans="1:6" x14ac:dyDescent="0.35">
      <c r="A15" t="s">
        <v>37</v>
      </c>
    </row>
    <row r="17" spans="1:2" ht="18.5" x14ac:dyDescent="0.45">
      <c r="A17" s="25" t="s">
        <v>28</v>
      </c>
      <c r="B17" s="26">
        <v>0</v>
      </c>
    </row>
    <row r="18" spans="1:2" ht="18.5" x14ac:dyDescent="0.45">
      <c r="A18" s="24"/>
      <c r="B18" s="24"/>
    </row>
    <row r="19" spans="1:2" ht="18.5" x14ac:dyDescent="0.45">
      <c r="A19" s="22" t="s">
        <v>29</v>
      </c>
      <c r="B19" s="23">
        <f>SUM(B12:C12)</f>
        <v>0</v>
      </c>
    </row>
    <row r="20" spans="1:2" ht="18.5" x14ac:dyDescent="0.45">
      <c r="A20" s="8"/>
      <c r="B20" s="8"/>
    </row>
    <row r="21" spans="1:2" ht="18.5" x14ac:dyDescent="0.45">
      <c r="A21" s="20" t="s">
        <v>30</v>
      </c>
      <c r="B21" s="21">
        <f>B19</f>
        <v>0</v>
      </c>
    </row>
    <row r="23" spans="1:2" ht="21" x14ac:dyDescent="0.5">
      <c r="A23" s="12" t="s">
        <v>31</v>
      </c>
    </row>
    <row r="24" spans="1:2" ht="18.5" x14ac:dyDescent="0.45">
      <c r="A24" s="8" t="str">
        <f>IF(B21&lt;=49999, "You're a Level 1 registrant for 2024-25. Your total registration cost is A$80 (A$80 fee and A$0 charge).","")&amp;IF(AND(B21&gt;=50000,B21&lt;=99999), "You're a Level 2 registrant for 2024-25. Your total registration cost is A$145 (A$80 fee and A$65 charge).","")&amp;IF(AND(B21&gt;=100000,B21&lt;=249999), "You're a Level 3 registrant for 2024-25. Your total registration cost is A$260 (A$80 fee and A$180 charge).","")&amp;IF(AND(B21&gt;=250000,B21&lt;=499999), "You're a Level 4 registrant for 2024-25. Your total registration cost is A$430 (A$80 fee and A$350 charge).","")&amp;IF(AND(B21&gt;=500000,B21&lt;=2999999), "You're a Level 5 registrant for 2024-25. Your total registration cost is A$2,180 (A$80 fee and A$2,100 charge).","")&amp;IF(AND(B21&gt;=3000000,B21&lt;=4999999), "You're a Level 6 registrant for 2024-25. Your total registration cost is A$3,830 (A$80 fee and A$3,750 charge).","")&amp;IF(AND(B21&gt;=5000000,B21&lt;=14999999), "You're a Level 7 registrant for 2024-25. Your total registration cost is A$24,580 (A$80 fee and A$24,500 charge).","")&amp;IF(B21&gt;=15000000, "You're a Level 8 registrant for 2024-25. Your total registration cost is A$35,080 (A$80 fee and A$35,000 charge).","")</f>
        <v>You're a Level 1 registrant for 2024-25. Your total registration cost is A$80 (A$80 fee and A$0 charge).</v>
      </c>
    </row>
    <row r="26" spans="1:2" ht="21" x14ac:dyDescent="0.5">
      <c r="A26" s="11" t="s">
        <v>46</v>
      </c>
    </row>
    <row r="27" spans="1:2" x14ac:dyDescent="0.35">
      <c r="A27" s="27" t="s">
        <v>32</v>
      </c>
    </row>
  </sheetData>
  <hyperlinks>
    <hyperlink ref="A27" r:id="rId1" xr:uid="{09B6BEA8-E84F-4DB5-8151-B44781252766}"/>
  </hyperlinks>
  <pageMargins left="0.7" right="0.7" top="0.75" bottom="0.75" header="0.3" footer="0.3"/>
  <pageSetup paperSize="9" orientation="portrait" horizontalDpi="200" verticalDpi="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5F78-5CD5-42B7-A881-8247CFBA53FC}">
  <dimension ref="A1:G27"/>
  <sheetViews>
    <sheetView topLeftCell="A12" workbookViewId="0">
      <selection activeCell="B46" sqref="B46"/>
    </sheetView>
  </sheetViews>
  <sheetFormatPr defaultRowHeight="14.5" x14ac:dyDescent="0.35"/>
  <cols>
    <col min="1" max="1" width="61.90625" customWidth="1"/>
    <col min="2" max="2" width="18.26953125" bestFit="1" customWidth="1"/>
    <col min="3" max="3" width="29.26953125" bestFit="1" customWidth="1"/>
    <col min="4" max="4" width="17.453125" bestFit="1" customWidth="1"/>
    <col min="5" max="5" width="28.1796875" bestFit="1" customWidth="1"/>
    <col min="6" max="6" width="16.54296875" bestFit="1" customWidth="1"/>
    <col min="7" max="7" width="26" bestFit="1" customWidth="1"/>
  </cols>
  <sheetData>
    <row r="1" spans="1:7" ht="23.5" x14ac:dyDescent="0.55000000000000004">
      <c r="A1" s="2" t="s">
        <v>38</v>
      </c>
    </row>
    <row r="2" spans="1:7" ht="23.5" x14ac:dyDescent="0.55000000000000004">
      <c r="A2" s="14"/>
    </row>
    <row r="3" spans="1:7" x14ac:dyDescent="0.35">
      <c r="A3" s="1" t="s">
        <v>17</v>
      </c>
    </row>
    <row r="4" spans="1:7" x14ac:dyDescent="0.35">
      <c r="A4" t="s">
        <v>39</v>
      </c>
    </row>
    <row r="5" spans="1:7" x14ac:dyDescent="0.35">
      <c r="A5" t="s">
        <v>19</v>
      </c>
    </row>
    <row r="6" spans="1:7" x14ac:dyDescent="0.35">
      <c r="A6" t="s">
        <v>20</v>
      </c>
    </row>
    <row r="8" spans="1:7" x14ac:dyDescent="0.35">
      <c r="A8" s="16" t="s">
        <v>21</v>
      </c>
      <c r="B8" s="16" t="s">
        <v>22</v>
      </c>
      <c r="C8" s="16" t="s">
        <v>23</v>
      </c>
      <c r="D8" s="16" t="s">
        <v>24</v>
      </c>
      <c r="E8" s="16" t="s">
        <v>35</v>
      </c>
      <c r="F8" s="16" t="s">
        <v>36</v>
      </c>
      <c r="G8" s="16" t="s">
        <v>40</v>
      </c>
    </row>
    <row r="9" spans="1:7" x14ac:dyDescent="0.35">
      <c r="A9" s="15"/>
      <c r="B9" s="15"/>
      <c r="C9" s="15"/>
      <c r="D9" s="15"/>
      <c r="E9" s="15"/>
      <c r="F9" s="15"/>
      <c r="G9" s="15"/>
    </row>
    <row r="10" spans="1:7" x14ac:dyDescent="0.35">
      <c r="A10" s="15"/>
      <c r="B10" s="15"/>
      <c r="C10" s="15"/>
      <c r="D10" s="15"/>
      <c r="E10" s="15"/>
      <c r="F10" s="15"/>
      <c r="G10" s="15"/>
    </row>
    <row r="11" spans="1:7" x14ac:dyDescent="0.35">
      <c r="A11" s="15"/>
      <c r="B11" s="15"/>
      <c r="C11" s="15"/>
      <c r="D11" s="15"/>
      <c r="E11" s="15"/>
      <c r="F11" s="15"/>
      <c r="G11" s="15"/>
    </row>
    <row r="12" spans="1:7" ht="15.5" x14ac:dyDescent="0.35">
      <c r="A12" s="9" t="s">
        <v>25</v>
      </c>
      <c r="B12" s="9">
        <f t="shared" ref="B12:G12" si="0">SUM(B9:B11)</f>
        <v>0</v>
      </c>
      <c r="C12" s="9">
        <f t="shared" si="0"/>
        <v>0</v>
      </c>
      <c r="D12" s="9">
        <f t="shared" si="0"/>
        <v>0</v>
      </c>
      <c r="E12" s="9">
        <f t="shared" si="0"/>
        <v>0</v>
      </c>
      <c r="F12" s="9">
        <f t="shared" si="0"/>
        <v>0</v>
      </c>
      <c r="G12" s="9">
        <f t="shared" si="0"/>
        <v>0</v>
      </c>
    </row>
    <row r="13" spans="1:7" x14ac:dyDescent="0.35">
      <c r="A13" s="1"/>
    </row>
    <row r="14" spans="1:7" ht="23.5" x14ac:dyDescent="0.55000000000000004">
      <c r="A14" s="2" t="s">
        <v>26</v>
      </c>
    </row>
    <row r="15" spans="1:7" ht="15" customHeight="1" x14ac:dyDescent="0.35">
      <c r="A15" t="s">
        <v>41</v>
      </c>
    </row>
    <row r="17" spans="1:2" ht="18.5" x14ac:dyDescent="0.45">
      <c r="A17" s="22" t="s">
        <v>28</v>
      </c>
      <c r="B17" s="23">
        <f>SUM(B12:D12)</f>
        <v>0</v>
      </c>
    </row>
    <row r="18" spans="1:2" ht="18.5" x14ac:dyDescent="0.45">
      <c r="A18" s="24"/>
      <c r="B18" s="24"/>
    </row>
    <row r="19" spans="1:2" ht="18.5" x14ac:dyDescent="0.45">
      <c r="A19" s="22" t="s">
        <v>29</v>
      </c>
      <c r="B19" s="23">
        <f>SUM(E12:F12)-G12</f>
        <v>0</v>
      </c>
    </row>
    <row r="20" spans="1:2" ht="18.5" x14ac:dyDescent="0.45">
      <c r="A20" s="8"/>
      <c r="B20" s="8"/>
    </row>
    <row r="21" spans="1:2" ht="18.5" x14ac:dyDescent="0.45">
      <c r="A21" s="20" t="s">
        <v>30</v>
      </c>
      <c r="B21" s="21">
        <f>B17+B19</f>
        <v>0</v>
      </c>
    </row>
    <row r="23" spans="1:2" ht="21" x14ac:dyDescent="0.5">
      <c r="A23" s="12" t="s">
        <v>31</v>
      </c>
    </row>
    <row r="24" spans="1:2" ht="18.5" x14ac:dyDescent="0.45">
      <c r="A24" s="8" t="str">
        <f>IF(B21&lt;=49999, "You're a Level 1 registrant for 2024-25. Your total registration cost is A$80 (A$80 fee and A$0 charge).","")&amp;IF(AND(B21&gt;=50000,B21&lt;=99999), "You're a Level 2 registrant for 2024-25. Your total registration cost is A$145 (A$80 fee and A$65 charge).","")&amp;IF(AND(B21&gt;=100000,B21&lt;=249999), "You're a Level 3 registrant for 2024-25. Your total registration cost is A$260 (A$80 fee and A$180 charge).","")&amp;IF(AND(B21&gt;=250000,B21&lt;=499999), "You're a Level 4 registrant for 2024-25. Your total registration cost is A$430 (A$80 fee and A$350 charge).","")&amp;IF(AND(B21&gt;=500000,B21&lt;=2999999), "You're a Level 5 registrant for 2024-25. Your total registration cost is A$2,180 (A$80 fee and A$2,100 charge).","")&amp;IF(AND(B21&gt;=3000000,B21&lt;=4999999), "You're a Level 6 registrant for 2024-25. Your total registration cost is A$3,830 (A$80 fee and A$3,750 charge).","")&amp;IF(AND(B21&gt;=5000000,B21&lt;=14999999), "You're a Level 7 registrant for 2024-25. Your total registration cost is A$24,580 (A$80 fee and A$24,500 charge).","")&amp;IF(B21&gt;=15000000, "You're a Level 8 registrant for 2024-25. Your total registration cost is A$35,080 (A$80 fee and A$35,000 charge).","")</f>
        <v>You're a Level 1 registrant for 2024-25. Your total registration cost is A$80 (A$80 fee and A$0 charge).</v>
      </c>
    </row>
    <row r="26" spans="1:2" ht="21" x14ac:dyDescent="0.5">
      <c r="A26" s="11" t="s">
        <v>46</v>
      </c>
    </row>
    <row r="27" spans="1:2" x14ac:dyDescent="0.35">
      <c r="A27" s="27" t="s">
        <v>32</v>
      </c>
    </row>
  </sheetData>
  <hyperlinks>
    <hyperlink ref="A27" r:id="rId1" xr:uid="{AA7E7F6E-4149-49D1-93E0-17158F68D25B}"/>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FE8A7-14DC-4F50-B5D7-67CAB45B550B}">
  <dimension ref="A1:F27"/>
  <sheetViews>
    <sheetView topLeftCell="A6" workbookViewId="0">
      <selection activeCell="B37" sqref="B37"/>
    </sheetView>
  </sheetViews>
  <sheetFormatPr defaultRowHeight="14.5" x14ac:dyDescent="0.35"/>
  <cols>
    <col min="1" max="1" width="59.1796875" customWidth="1"/>
    <col min="2" max="2" width="18.26953125" bestFit="1" customWidth="1"/>
    <col min="3" max="3" width="29.26953125" bestFit="1" customWidth="1"/>
    <col min="4" max="4" width="17.453125" bestFit="1" customWidth="1"/>
    <col min="5" max="5" width="28.1796875" bestFit="1" customWidth="1"/>
    <col min="6" max="6" width="16.54296875" bestFit="1" customWidth="1"/>
  </cols>
  <sheetData>
    <row r="1" spans="1:6" ht="23.5" x14ac:dyDescent="0.55000000000000004">
      <c r="A1" s="2" t="s">
        <v>42</v>
      </c>
    </row>
    <row r="2" spans="1:6" ht="23.5" x14ac:dyDescent="0.55000000000000004">
      <c r="A2" s="2"/>
    </row>
    <row r="3" spans="1:6" x14ac:dyDescent="0.35">
      <c r="A3" s="1" t="s">
        <v>17</v>
      </c>
    </row>
    <row r="4" spans="1:6" x14ac:dyDescent="0.35">
      <c r="A4" t="s">
        <v>43</v>
      </c>
    </row>
    <row r="5" spans="1:6" x14ac:dyDescent="0.35">
      <c r="A5" t="s">
        <v>19</v>
      </c>
    </row>
    <row r="6" spans="1:6" x14ac:dyDescent="0.35">
      <c r="A6" t="s">
        <v>20</v>
      </c>
    </row>
    <row r="8" spans="1:6" x14ac:dyDescent="0.35">
      <c r="A8" s="16" t="s">
        <v>21</v>
      </c>
      <c r="B8" s="13" t="s">
        <v>22</v>
      </c>
      <c r="C8" s="13" t="s">
        <v>23</v>
      </c>
      <c r="D8" s="13" t="s">
        <v>24</v>
      </c>
      <c r="E8" s="13" t="s">
        <v>35</v>
      </c>
      <c r="F8" s="13" t="s">
        <v>36</v>
      </c>
    </row>
    <row r="9" spans="1:6" x14ac:dyDescent="0.35">
      <c r="A9" s="10" t="s">
        <v>44</v>
      </c>
      <c r="B9" s="15"/>
      <c r="C9" s="10"/>
      <c r="D9" s="10"/>
      <c r="E9" s="10"/>
      <c r="F9" s="10"/>
    </row>
    <row r="10" spans="1:6" x14ac:dyDescent="0.35">
      <c r="A10" s="10"/>
      <c r="B10" s="10"/>
      <c r="C10" s="10"/>
      <c r="D10" s="10"/>
      <c r="E10" s="10"/>
      <c r="F10" s="10"/>
    </row>
    <row r="11" spans="1:6" x14ac:dyDescent="0.35">
      <c r="A11" s="10"/>
      <c r="B11" s="10"/>
      <c r="C11" s="10"/>
      <c r="D11" s="10"/>
      <c r="E11" s="10"/>
      <c r="F11" s="10"/>
    </row>
    <row r="12" spans="1:6" ht="15.5" x14ac:dyDescent="0.35">
      <c r="A12" s="9" t="s">
        <v>25</v>
      </c>
      <c r="B12" s="9">
        <f>SUM(B9:B11)</f>
        <v>0</v>
      </c>
      <c r="C12" s="9">
        <f t="shared" ref="C12:F12" si="0">SUM(C9:C11)</f>
        <v>0</v>
      </c>
      <c r="D12" s="9">
        <f t="shared" si="0"/>
        <v>0</v>
      </c>
      <c r="E12" s="9">
        <f t="shared" si="0"/>
        <v>0</v>
      </c>
      <c r="F12" s="9">
        <f t="shared" si="0"/>
        <v>0</v>
      </c>
    </row>
    <row r="13" spans="1:6" x14ac:dyDescent="0.35">
      <c r="A13" s="1"/>
    </row>
    <row r="14" spans="1:6" ht="23.5" x14ac:dyDescent="0.55000000000000004">
      <c r="A14" s="2" t="s">
        <v>26</v>
      </c>
    </row>
    <row r="15" spans="1:6" x14ac:dyDescent="0.35">
      <c r="A15" t="s">
        <v>45</v>
      </c>
    </row>
    <row r="17" spans="1:2" ht="18.5" x14ac:dyDescent="0.45">
      <c r="A17" s="22" t="s">
        <v>28</v>
      </c>
      <c r="B17" s="23">
        <f>SUM(B12:D12)</f>
        <v>0</v>
      </c>
    </row>
    <row r="18" spans="1:2" ht="18.5" x14ac:dyDescent="0.45">
      <c r="A18" s="24"/>
      <c r="B18" s="24"/>
    </row>
    <row r="19" spans="1:2" ht="18.5" x14ac:dyDescent="0.45">
      <c r="A19" s="22" t="s">
        <v>29</v>
      </c>
      <c r="B19" s="23">
        <f>SUM(E12:F12)</f>
        <v>0</v>
      </c>
    </row>
    <row r="20" spans="1:2" ht="18.5" x14ac:dyDescent="0.45">
      <c r="A20" s="8"/>
      <c r="B20" s="8"/>
    </row>
    <row r="21" spans="1:2" ht="18.5" x14ac:dyDescent="0.45">
      <c r="A21" s="20" t="s">
        <v>30</v>
      </c>
      <c r="B21" s="21">
        <f>B17+B19</f>
        <v>0</v>
      </c>
    </row>
    <row r="23" spans="1:2" ht="21" x14ac:dyDescent="0.5">
      <c r="A23" s="12" t="s">
        <v>31</v>
      </c>
    </row>
    <row r="24" spans="1:2" ht="18.5" x14ac:dyDescent="0.45">
      <c r="A24" s="8" t="str">
        <f>IF(B21&lt;=49999, "You're a Level 1 registrant for 2024-25. Your total registration cost is A$80 (A$80 fee and A$0 charge).","")&amp;IF(AND(B21&gt;=50000,B21&lt;=99999), "You're a Level 2 registrant for 2024-25. Your total registration cost is A$145 (A$80 fee and A$65 charge).","")&amp;IF(AND(B21&gt;=100000,B21&lt;=249999), "You're a Level 3 registrant for 2024-25. Your total registration cost is A$260 (A$80 fee and A$180 charge).","")&amp;IF(AND(B21&gt;=250000,B21&lt;=499999), "You're a Level 4 registrant for 2024-25. Your total registration cost is A$430 (A$80 fee and A$350 charge).","")&amp;IF(AND(B21&gt;=500000,B21&lt;=2999999), "You're a Level 5 registrant for 2024-25. Your total registration cost is A$2,180 (A$80 fee and A$2,100 charge).","")&amp;IF(AND(B21&gt;=3000000,B21&lt;=4999999), "You're a Level 6 registrant for 2024-25. Your total registration cost is A$3,830 (A$80 fee and A$3,750 charge).","")&amp;IF(AND(B21&gt;=5000000,B21&lt;=14999999), "You're a Level 7 registrant for 2024-25. Your total registration cost is A$24,580 (A$80 fee and A$24,500 charge).","")&amp;IF(B21&gt;=15000000, "You're a Level 8 registrant for 2024-25. Your total registration cost is A$35,080 (A$80 fee and A$35,000 charge).","")</f>
        <v>You're a Level 1 registrant for 2024-25. Your total registration cost is A$80 (A$80 fee and A$0 charge).</v>
      </c>
    </row>
    <row r="26" spans="1:2" ht="21" x14ac:dyDescent="0.5">
      <c r="A26" s="11" t="s">
        <v>46</v>
      </c>
    </row>
    <row r="27" spans="1:2" x14ac:dyDescent="0.35">
      <c r="A27" s="27" t="s">
        <v>32</v>
      </c>
    </row>
  </sheetData>
  <hyperlinks>
    <hyperlink ref="A27" r:id="rId1" xr:uid="{B7946CAF-7D69-455D-8EF8-76254D68DD0F}"/>
  </hyperlinks>
  <pageMargins left="0.7" right="0.7" top="0.75" bottom="0.75" header="0.3" footer="0.3"/>
  <pageSetup paperSize="9" orientation="portrait" horizontalDpi="200" verticalDpi="200"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How to use</vt:lpstr>
      <vt:lpstr>Calculator 1</vt:lpstr>
      <vt:lpstr>Calculator 2</vt:lpstr>
      <vt:lpstr>Calculator 3</vt:lpstr>
      <vt:lpstr>Calculator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2024-07-23T06:32:54Z</dcterms:created>
  <dcterms:modified xsi:type="dcterms:W3CDTF">2025-01-23T03:59:46Z</dcterms:modified>
  <cp:category/>
  <cp:contentStatus/>
</cp:coreProperties>
</file>