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filterPrivacy="1" defaultThemeVersion="166925"/>
  <xr:revisionPtr revIDLastSave="46" documentId="8_{3D0CCEFC-6BB3-4BE8-A9EA-04FA6DB31DF5}" xr6:coauthVersionLast="47" xr6:coauthVersionMax="47" xr10:uidLastSave="{B5F128A8-7492-4BA9-916F-5056430FD5EB}"/>
  <bookViews>
    <workbookView xWindow="-120" yWindow="-120" windowWidth="29040" windowHeight="15840" xr2:uid="{27E52423-72D2-49FA-98BE-6E9152507950}"/>
  </bookViews>
  <sheets>
    <sheet name="How to use" sheetId="1" r:id="rId1"/>
    <sheet name="Calculator 1" sheetId="3" r:id="rId2"/>
    <sheet name="Calculator 2" sheetId="4" r:id="rId3"/>
    <sheet name="Calculator 3" sheetId="5" r:id="rId4"/>
    <sheet name="Calculator 4"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5" l="1"/>
  <c r="A24" i="3"/>
  <c r="A24" i="4"/>
  <c r="B12" i="3"/>
  <c r="B12" i="2"/>
  <c r="C12" i="2"/>
  <c r="D12" i="2"/>
  <c r="E12" i="2"/>
  <c r="F12" i="2"/>
  <c r="G12" i="5"/>
  <c r="F12" i="5"/>
  <c r="E12" i="5"/>
  <c r="D12" i="5"/>
  <c r="C12" i="5"/>
  <c r="B12" i="5"/>
  <c r="B17" i="5" s="1"/>
  <c r="C12" i="4"/>
  <c r="B12" i="4"/>
  <c r="D12" i="3"/>
  <c r="C12" i="3"/>
  <c r="B19" i="4" l="1"/>
  <c r="B21" i="4" s="1"/>
  <c r="B17" i="2"/>
  <c r="B19" i="2"/>
  <c r="B19" i="5"/>
  <c r="B21" i="5" s="1"/>
  <c r="B17" i="3"/>
  <c r="B21" i="3" s="1"/>
  <c r="B21" i="2" l="1"/>
  <c r="A24" i="2" s="1"/>
</calcChain>
</file>

<file path=xl/sharedStrings.xml><?xml version="1.0" encoding="utf-8"?>
<sst xmlns="http://schemas.openxmlformats.org/spreadsheetml/2006/main" count="93" uniqueCount="47">
  <si>
    <t>You must calculate the total value of industrial chemicals that you imported or manufactured in the previous financial year (30 June – 1 July).</t>
  </si>
  <si>
    <t>Importing industrial chemicals only (calculator 1)</t>
  </si>
  <si>
    <t>Manufacturing industrial chemicals only (calculator 2)</t>
  </si>
  <si>
    <t>If you used some or all industrial chemicals that you imported to manufacture another industrial chemical (calculator 3)</t>
  </si>
  <si>
    <t>Importing and manufacturing industrial chemicals (calculator 4)</t>
  </si>
  <si>
    <t>Calculator glossary</t>
  </si>
  <si>
    <r>
      <rPr>
        <b/>
        <sz val="11"/>
        <color theme="1"/>
        <rFont val="Calibri"/>
        <family val="2"/>
        <scheme val="minor"/>
      </rPr>
      <t>Customs value</t>
    </r>
    <r>
      <rPr>
        <sz val="11"/>
        <color theme="1"/>
        <rFont val="Calibri"/>
        <family val="2"/>
        <scheme val="minor"/>
      </rPr>
      <t xml:space="preserve"> is the total customs value of industrial chemicals you imported in the previous financial year.</t>
    </r>
  </si>
  <si>
    <r>
      <rPr>
        <b/>
        <sz val="11"/>
        <color theme="1"/>
        <rFont val="Calibri"/>
        <family val="2"/>
        <scheme val="minor"/>
      </rPr>
      <t>Insurance and freight costs</t>
    </r>
    <r>
      <rPr>
        <sz val="11"/>
        <color theme="1"/>
        <rFont val="Calibri"/>
        <family val="2"/>
        <scheme val="minor"/>
      </rPr>
      <t xml:space="preserve"> means the total insurance and freight costs for industrial chemicals you imported in the previous financial year. </t>
    </r>
  </si>
  <si>
    <r>
      <rPr>
        <b/>
        <sz val="11"/>
        <color theme="1"/>
        <rFont val="Calibri"/>
        <family val="2"/>
        <scheme val="minor"/>
      </rPr>
      <t xml:space="preserve">Customs duty </t>
    </r>
    <r>
      <rPr>
        <sz val="11"/>
        <color theme="1"/>
        <rFont val="Calibri"/>
        <family val="2"/>
        <scheme val="minor"/>
      </rPr>
      <t>is the total duty of customs payable for any industrial chemicals you imported in the previous financial year.</t>
    </r>
  </si>
  <si>
    <r>
      <rPr>
        <b/>
        <sz val="11"/>
        <color theme="1"/>
        <rFont val="Calibri"/>
        <family val="2"/>
        <scheme val="minor"/>
      </rPr>
      <t>Labour and material costs</t>
    </r>
    <r>
      <rPr>
        <sz val="11"/>
        <color theme="1"/>
        <rFont val="Calibri"/>
        <family val="2"/>
        <scheme val="minor"/>
      </rPr>
      <t xml:space="preserve"> means the total cost of labour and materials you employed to manufacture the industrial chemicals in the previous financial year. </t>
    </r>
  </si>
  <si>
    <r>
      <rPr>
        <b/>
        <sz val="11"/>
        <color theme="1"/>
        <rFont val="Calibri"/>
        <family val="2"/>
        <scheme val="minor"/>
      </rPr>
      <t>Factory costs</t>
    </r>
    <r>
      <rPr>
        <sz val="11"/>
        <color theme="1"/>
        <rFont val="Calibri"/>
        <family val="2"/>
        <scheme val="minor"/>
      </rPr>
      <t xml:space="preserve"> means the total cost of factory overhead expenses related to manufacturing the industrial chemicals in the  previous financial year. </t>
    </r>
  </si>
  <si>
    <r>
      <rPr>
        <b/>
        <sz val="11"/>
        <color theme="1"/>
        <rFont val="Calibri"/>
        <family val="2"/>
        <scheme val="minor"/>
      </rPr>
      <t>Manufacture use value</t>
    </r>
    <r>
      <rPr>
        <sz val="11"/>
        <color theme="1"/>
        <rFont val="Calibri"/>
        <family val="2"/>
        <scheme val="minor"/>
      </rPr>
      <t xml:space="preserve"> is the value of industrial chemicals that you imported used to manufacture one or more other industrial chemicals in the previous financial year. </t>
    </r>
  </si>
  <si>
    <t>Read more at 'How much is my registration cost?' on the AICIS website.</t>
  </si>
  <si>
    <t>How much is my registration cost?</t>
  </si>
  <si>
    <t>How to use:</t>
  </si>
  <si>
    <r>
      <t xml:space="preserve">Enter amounts in the table below to calculate the value of industrial chemicals that you imported in the </t>
    </r>
    <r>
      <rPr>
        <b/>
        <sz val="11"/>
        <color theme="1"/>
        <rFont val="Calibri"/>
        <family val="2"/>
        <scheme val="minor"/>
      </rPr>
      <t>previous financial year (30 June – 1 July)</t>
    </r>
    <r>
      <rPr>
        <sz val="11"/>
        <color theme="1"/>
        <rFont val="Calibri"/>
        <family val="2"/>
        <scheme val="minor"/>
      </rPr>
      <t>.</t>
    </r>
  </si>
  <si>
    <t>If you have values for more than 2 industrial chemicals, right click on one of the rows and left click on 'Insert'. It will create a new row.</t>
  </si>
  <si>
    <t>Note: All values should be in $A and rounded to the nearest whole number.</t>
  </si>
  <si>
    <t>Chemical name / CAS number</t>
  </si>
  <si>
    <t>Customs value ($A)</t>
  </si>
  <si>
    <t>Insurance and freight costs ($A)</t>
  </si>
  <si>
    <t>Customs duty ($A)</t>
  </si>
  <si>
    <t>Totals</t>
  </si>
  <si>
    <t>Results</t>
  </si>
  <si>
    <t>Note: Your values for A. and B. are automatically calculated using this equation: Total chemical value introduced last financial year = Customs value + Insurance and freight costs + Customs duty</t>
  </si>
  <si>
    <t>A. Declared chemical value - import (A$)</t>
  </si>
  <si>
    <t>B. Declared chemical value - manufacture (A$)</t>
  </si>
  <si>
    <t>Total chemical value introduced last financial year (A$)</t>
  </si>
  <si>
    <t>AICIS registration Level</t>
  </si>
  <si>
    <t>Go to AICIS Business Services</t>
  </si>
  <si>
    <r>
      <t xml:space="preserve">Enter amounts in the table below to calculate the value of industrial chemicals that you manufactured in the </t>
    </r>
    <r>
      <rPr>
        <b/>
        <sz val="11"/>
        <color theme="1"/>
        <rFont val="Calibri"/>
        <family val="2"/>
        <scheme val="minor"/>
      </rPr>
      <t>previous financial year (30 June – 1 July)</t>
    </r>
    <r>
      <rPr>
        <sz val="11"/>
        <color theme="1"/>
        <rFont val="Calibri"/>
        <family val="2"/>
        <scheme val="minor"/>
      </rPr>
      <t>.</t>
    </r>
  </si>
  <si>
    <t>Labour and material costs ($A)</t>
  </si>
  <si>
    <t>Factory costs ($A)</t>
  </si>
  <si>
    <t>Note: Your values for A. and B. are automatically calculated using this equation: Total chemical value introduced last financial year = Labour and material costs + Factory costs</t>
  </si>
  <si>
    <r>
      <t xml:space="preserve">Enter amounts in the table below to calculate the value of industrial chemicals that you imported (including the value used to manufacture other industrial chemicals) and manufactured in the </t>
    </r>
    <r>
      <rPr>
        <b/>
        <sz val="11"/>
        <color theme="1"/>
        <rFont val="Calibri"/>
        <family val="2"/>
        <scheme val="minor"/>
      </rPr>
      <t>previous financial year (30 June – 1 July)</t>
    </r>
    <r>
      <rPr>
        <sz val="11"/>
        <color theme="1"/>
        <rFont val="Calibri"/>
        <family val="2"/>
        <scheme val="minor"/>
      </rPr>
      <t>.</t>
    </r>
  </si>
  <si>
    <t>Manufacture use value ($A)</t>
  </si>
  <si>
    <t>Note: Your values for A. and B. are automatically calculated using this equation: Total chemical value introduced last financial year = Total value of relevant industrial chemicals (Customs value + Insurance and freight costs + Customs duty + Labour and material costs + Factory costs) – Manufacture use value</t>
  </si>
  <si>
    <r>
      <t xml:space="preserve">Enter amounts in the table below to calculate the value of industrial chemicals that you imported and manufactured in the </t>
    </r>
    <r>
      <rPr>
        <b/>
        <sz val="11"/>
        <color theme="1"/>
        <rFont val="Calibri"/>
        <family val="2"/>
        <scheme val="minor"/>
      </rPr>
      <t>previous financial year (30 June – 1 July)</t>
    </r>
    <r>
      <rPr>
        <sz val="11"/>
        <color theme="1"/>
        <rFont val="Calibri"/>
        <family val="2"/>
        <scheme val="minor"/>
      </rPr>
      <t>.</t>
    </r>
  </si>
  <si>
    <t>Formaldehyde</t>
  </si>
  <si>
    <t>Note: Your values for A. and B. are automatically calculated using this equation: Total chemical value introduced last financial year  = Customs value + Insurance and freight costs + Customs duty + Labour and material costs + Factory costs</t>
  </si>
  <si>
    <r>
      <rPr>
        <b/>
        <sz val="16"/>
        <color theme="1"/>
        <rFont val="Calibri"/>
        <family val="2"/>
        <scheme val="minor"/>
      </rPr>
      <t>Next step:</t>
    </r>
    <r>
      <rPr>
        <sz val="16"/>
        <color theme="1"/>
        <rFont val="Calibri"/>
        <family val="2"/>
        <scheme val="minor"/>
      </rPr>
      <t xml:space="preserve"> Log in to AICIS Business Services to register (or renew) and pay. You will be asked to separately enter the import value (A) and manufacture value (B) in the registration form.</t>
    </r>
  </si>
  <si>
    <t>Use one of 4 calculators to work out your registration level for the 2025–2026 registration year (1 September 2025 to 31 August 2026).</t>
  </si>
  <si>
    <t>If you only import industrial chemicals – Calculator 1</t>
  </si>
  <si>
    <t>If you only manufacture industrial chemicals – Calculator 2</t>
  </si>
  <si>
    <t>If you used some or all industrial chemicals that you imported to manufacture another industrial chemical – Calculator 3</t>
  </si>
  <si>
    <t>If you import and manufacture industrial chemicals – Calculator 4</t>
  </si>
  <si>
    <t>2025–26 AICIS registration cost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</si>
</sst>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8"/>
      <color theme="1"/>
      <name val="Calibri"/>
      <family val="2"/>
      <scheme val="minor"/>
    </font>
    <font>
      <u/>
      <sz val="11"/>
      <color theme="10"/>
      <name val="Calibri"/>
      <family val="2"/>
      <scheme val="minor"/>
    </font>
    <font>
      <b/>
      <u/>
      <sz val="11"/>
      <color theme="10"/>
      <name val="Calibri"/>
      <family val="2"/>
      <scheme val="minor"/>
    </font>
    <font>
      <sz val="14"/>
      <color theme="1"/>
      <name val="Calibri"/>
      <family val="2"/>
      <scheme val="minor"/>
    </font>
    <font>
      <b/>
      <sz val="12"/>
      <color theme="1"/>
      <name val="Calibri"/>
      <family val="2"/>
      <scheme val="minor"/>
    </font>
    <font>
      <sz val="16"/>
      <color theme="1"/>
      <name val="Calibri"/>
      <family val="2"/>
      <scheme val="minor"/>
    </font>
    <font>
      <b/>
      <sz val="16"/>
      <color theme="1"/>
      <name val="Calibri"/>
      <family val="2"/>
      <scheme val="minor"/>
    </font>
    <font>
      <sz val="18"/>
      <color theme="1"/>
      <name val="Calibri"/>
      <family val="2"/>
      <scheme val="minor"/>
    </font>
    <font>
      <b/>
      <sz val="12"/>
      <color rgb="FF000000"/>
      <name val="Calibri"/>
      <charset val="1"/>
    </font>
    <font>
      <b/>
      <sz val="14"/>
      <color theme="1"/>
      <name val="Calibri"/>
      <family val="2"/>
      <scheme val="minor"/>
    </font>
    <font>
      <sz val="14"/>
      <color theme="0"/>
      <name val="Calibri"/>
      <family val="2"/>
      <scheme val="minor"/>
    </font>
  </fonts>
  <fills count="9">
    <fill>
      <patternFill patternType="none"/>
    </fill>
    <fill>
      <patternFill patternType="gray125"/>
    </fill>
    <fill>
      <patternFill patternType="solid">
        <fgColor rgb="FFFFC6A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D9E1F2"/>
        <bgColor indexed="64"/>
      </patternFill>
    </fill>
    <fill>
      <patternFill patternType="solid">
        <fgColor theme="1"/>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0" borderId="0" xfId="0" applyFont="1"/>
    <xf numFmtId="0" fontId="2" fillId="0" borderId="0" xfId="0" applyFont="1"/>
    <xf numFmtId="0" fontId="5" fillId="0" borderId="0" xfId="0" applyFont="1"/>
    <xf numFmtId="0" fontId="6" fillId="3" borderId="2" xfId="0" applyFont="1" applyFill="1" applyBorder="1"/>
    <xf numFmtId="0" fontId="0" fillId="4" borderId="2" xfId="0" applyFill="1" applyBorder="1"/>
    <xf numFmtId="0" fontId="7" fillId="0" borderId="0" xfId="0" applyFont="1"/>
    <xf numFmtId="0" fontId="8" fillId="0" borderId="0" xfId="0" applyFont="1"/>
    <xf numFmtId="0" fontId="1" fillId="4" borderId="2" xfId="0" applyFont="1" applyFill="1" applyBorder="1"/>
    <xf numFmtId="0" fontId="9" fillId="0" borderId="0" xfId="0" applyFont="1"/>
    <xf numFmtId="0" fontId="0" fillId="5" borderId="2" xfId="0" applyFill="1" applyBorder="1"/>
    <xf numFmtId="0" fontId="1" fillId="5" borderId="2" xfId="0" applyFont="1" applyFill="1" applyBorder="1"/>
    <xf numFmtId="0" fontId="12" fillId="6" borderId="3" xfId="0" applyFont="1" applyFill="1" applyBorder="1"/>
    <xf numFmtId="0" fontId="12" fillId="6" borderId="4" xfId="0" applyFont="1" applyFill="1" applyBorder="1"/>
    <xf numFmtId="0" fontId="11" fillId="2" borderId="3" xfId="0" applyFont="1" applyFill="1" applyBorder="1"/>
    <xf numFmtId="0" fontId="11" fillId="2" borderId="4" xfId="0" applyFont="1" applyFill="1" applyBorder="1"/>
    <xf numFmtId="0" fontId="11" fillId="0" borderId="0" xfId="0" applyFont="1"/>
    <xf numFmtId="0" fontId="11" fillId="7" borderId="3" xfId="0" applyFont="1" applyFill="1" applyBorder="1"/>
    <xf numFmtId="0" fontId="11" fillId="7" borderId="4" xfId="0" applyFont="1" applyFill="1" applyBorder="1"/>
    <xf numFmtId="0" fontId="3" fillId="0" borderId="0" xfId="1" applyFill="1"/>
    <xf numFmtId="0" fontId="2" fillId="8" borderId="0" xfId="0" applyFont="1" applyFill="1" applyAlignment="1">
      <alignment vertical="center"/>
    </xf>
    <xf numFmtId="0" fontId="10" fillId="0" borderId="0" xfId="0" applyFont="1" applyAlignment="1">
      <alignment horizontal="left" vertical="center"/>
    </xf>
    <xf numFmtId="0" fontId="0" fillId="0" borderId="0" xfId="0" applyAlignment="1">
      <alignment vertical="center" wrapText="1"/>
    </xf>
    <xf numFmtId="0" fontId="4" fillId="0" borderId="1" xfId="1" applyFont="1" applyBorder="1" applyAlignment="1">
      <alignment vertical="center"/>
    </xf>
    <xf numFmtId="0" fontId="4" fillId="0" borderId="0" xfId="0" applyFont="1" applyAlignment="1">
      <alignment vertical="center"/>
    </xf>
    <xf numFmtId="0" fontId="4" fillId="0" borderId="0" xfId="1" applyFont="1" applyBorder="1" applyAlignment="1">
      <alignment vertical="center"/>
    </xf>
    <xf numFmtId="0" fontId="4" fillId="0" borderId="0" xfId="1" applyFont="1" applyFill="1" applyAlignment="1">
      <alignment vertical="center"/>
    </xf>
    <xf numFmtId="0" fontId="0" fillId="0" borderId="0" xfId="0" applyAlignment="1">
      <alignment vertical="center"/>
    </xf>
    <xf numFmtId="0" fontId="2" fillId="0" borderId="0" xfId="0" applyFont="1" applyAlignment="1">
      <alignment vertical="center"/>
    </xf>
    <xf numFmtId="0" fontId="1" fillId="0" borderId="0" xfId="0" applyFont="1" applyAlignment="1">
      <alignment vertical="center" wrapText="1"/>
    </xf>
    <xf numFmtId="0" fontId="3" fillId="0" borderId="0" xfId="1" applyFill="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FFC6A3"/>
      <color rgb="FFF2F4F8"/>
      <color rgb="FFD9E1F2"/>
      <color rgb="FFD9E5FD"/>
      <color rgb="FFFF6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dustrialchemicals.gov.au/business/register-your-business-and-renew-your-registration/how-much-my-registration-cos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dfs.tga.gov.au/adfs/ls/?wtrealm=https%3a%2f%2fbusiness.industrialchemicals.gov.au%2f&amp;wctx=WsFedOwinState%3dp-Wsq6vsfvfgBDCPyBPEEyPR7-T0hD4KqUXlIraKne4Gu45LpGkrfGs_Pf7A4ZdbN8DOihNRbkCVhCyEUJJ5xiaiJzlN1DzXv3330STFwQE7f1WRAzsYGsClqcQvIwa490CtoCCCDNzmbbhLDXHu9w&amp;wa=wsignin1.0"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dfs.tga.gov.au/adfs/ls/?wtrealm=https%3a%2f%2fbusiness.industrialchemicals.gov.au%2f&amp;wctx=WsFedOwinState%3dp-Wsq6vsfvfgBDCPyBPEEyPR7-T0hD4KqUXlIraKne4Gu45LpGkrfGs_Pf7A4ZdbN8DOihNRbkCVhCyEUJJ5xiaiJzlN1DzXv3330STFwQE7f1WRAzsYGsClqcQvIwa490CtoCCCDNzmbbhLDXHu9w&amp;wa=wsignin1.0"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dfs.tga.gov.au/adfs/ls/?wtrealm=https%3a%2f%2fbusiness.industrialchemicals.gov.au%2f&amp;wctx=WsFedOwinState%3dp-Wsq6vsfvfgBDCPyBPEEyPR7-T0hD4KqUXlIraKne4Gu45LpGkrfGs_Pf7A4ZdbN8DOihNRbkCVhCyEUJJ5xiaiJzlN1DzXv3330STFwQE7f1WRAzsYGsClqcQvIwa490CtoCCCDNzmbbhLDXHu9w&amp;wa=wsignin1.0"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adfs.tga.gov.au/adfs/ls/?wtrealm=https%3a%2f%2fbusiness.industrialchemicals.gov.au%2f&amp;wctx=WsFedOwinState%3dp-Wsq6vsfvfgBDCPyBPEEyPR7-T0hD4KqUXlIraKne4Gu45LpGkrfGs_Pf7A4ZdbN8DOihNRbkCVhCyEUJJ5xiaiJzlN1DzXv3330STFwQE7f1WRAzsYGsClqcQvIwa490CtoCCCDNzmbbhLDXHu9w&amp;wa=wsignin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B949-81D2-4D33-B47A-556D0C3AE6E9}">
  <dimension ref="A1:B22"/>
  <sheetViews>
    <sheetView tabSelected="1" workbookViewId="0"/>
  </sheetViews>
  <sheetFormatPr defaultColWidth="0" defaultRowHeight="15" zeroHeight="1" x14ac:dyDescent="0.25"/>
  <cols>
    <col min="1" max="1" width="150.5703125" customWidth="1"/>
    <col min="2" max="2" width="9.140625" hidden="1" customWidth="1"/>
    <col min="3" max="16383" width="8.7109375" hidden="1"/>
    <col min="16384" max="16384" width="8.7109375" hidden="1" customWidth="1"/>
  </cols>
  <sheetData>
    <row r="1" spans="1:1" ht="39" customHeight="1" x14ac:dyDescent="0.25">
      <c r="A1" s="20" t="s">
        <v>46</v>
      </c>
    </row>
    <row r="2" spans="1:1" ht="32.25" customHeight="1" x14ac:dyDescent="0.25">
      <c r="A2" s="21" t="s">
        <v>41</v>
      </c>
    </row>
    <row r="3" spans="1:1" x14ac:dyDescent="0.25">
      <c r="A3" s="22" t="s">
        <v>0</v>
      </c>
    </row>
    <row r="4" spans="1:1" x14ac:dyDescent="0.25">
      <c r="A4" s="22"/>
    </row>
    <row r="5" spans="1:1" x14ac:dyDescent="0.25">
      <c r="A5" s="23" t="s">
        <v>1</v>
      </c>
    </row>
    <row r="6" spans="1:1" x14ac:dyDescent="0.25">
      <c r="A6" s="24"/>
    </row>
    <row r="7" spans="1:1" x14ac:dyDescent="0.25">
      <c r="A7" s="23" t="s">
        <v>2</v>
      </c>
    </row>
    <row r="8" spans="1:1" x14ac:dyDescent="0.25">
      <c r="A8" s="24"/>
    </row>
    <row r="9" spans="1:1" x14ac:dyDescent="0.25">
      <c r="A9" s="25" t="s">
        <v>3</v>
      </c>
    </row>
    <row r="10" spans="1:1" x14ac:dyDescent="0.25">
      <c r="A10" s="24"/>
    </row>
    <row r="11" spans="1:1" x14ac:dyDescent="0.25">
      <c r="A11" s="26" t="s">
        <v>4</v>
      </c>
    </row>
    <row r="12" spans="1:1" x14ac:dyDescent="0.25">
      <c r="A12" s="27"/>
    </row>
    <row r="13" spans="1:1" ht="23.25" x14ac:dyDescent="0.25">
      <c r="A13" s="28" t="s">
        <v>5</v>
      </c>
    </row>
    <row r="14" spans="1:1" x14ac:dyDescent="0.25">
      <c r="A14" s="27" t="s">
        <v>6</v>
      </c>
    </row>
    <row r="15" spans="1:1" x14ac:dyDescent="0.25">
      <c r="A15" s="27" t="s">
        <v>7</v>
      </c>
    </row>
    <row r="16" spans="1:1" x14ac:dyDescent="0.25">
      <c r="A16" s="27" t="s">
        <v>8</v>
      </c>
    </row>
    <row r="17" spans="1:1" x14ac:dyDescent="0.25">
      <c r="A17" s="27" t="s">
        <v>9</v>
      </c>
    </row>
    <row r="18" spans="1:1" x14ac:dyDescent="0.25">
      <c r="A18" s="27" t="s">
        <v>10</v>
      </c>
    </row>
    <row r="19" spans="1:1" x14ac:dyDescent="0.25">
      <c r="A19" s="27" t="s">
        <v>11</v>
      </c>
    </row>
    <row r="20" spans="1:1" x14ac:dyDescent="0.25">
      <c r="A20" s="27"/>
    </row>
    <row r="21" spans="1:1" x14ac:dyDescent="0.25">
      <c r="A21" s="29" t="s">
        <v>12</v>
      </c>
    </row>
    <row r="22" spans="1:1" x14ac:dyDescent="0.25">
      <c r="A22" s="30" t="s">
        <v>13</v>
      </c>
    </row>
  </sheetData>
  <hyperlinks>
    <hyperlink ref="A11" location="'Calculator 4'!A1" display="Importing and manufacturing industrial chemicals (calculator 4)" xr:uid="{2AEEE1A8-CA6A-4CF8-91BF-84E71629E9B5}"/>
    <hyperlink ref="A5" location="'Calculator 1'!A1" display="Importing industrial chemicals only (calculator 1)" xr:uid="{C9A2F515-D6B9-44DE-8F29-E2C37BB3CBB4}"/>
    <hyperlink ref="A7" location="'Calculator 2'!A1" display="Manufacturing industrial chemicals only (calculator 2)" xr:uid="{5FCAE0D3-5573-4DF9-BA03-477040252121}"/>
    <hyperlink ref="A9" location="'Calculator 3'!A1" display="If you used some or all industrial chemicals that you imported to manufacture another industrial chemical (calculator 3)" xr:uid="{C892993A-98FB-4489-B49F-51BD0969CB52}"/>
    <hyperlink ref="A22" r:id="rId1" xr:uid="{5377A48F-F40B-4336-8D72-D185E801350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AC42-7B5A-485D-B988-465F5AA9A7B3}">
  <dimension ref="A1:D27"/>
  <sheetViews>
    <sheetView zoomScaleNormal="100" workbookViewId="0">
      <selection activeCell="C21" sqref="C21"/>
    </sheetView>
  </sheetViews>
  <sheetFormatPr defaultRowHeight="15" x14ac:dyDescent="0.25"/>
  <cols>
    <col min="1" max="1" width="60" customWidth="1"/>
    <col min="2" max="2" width="18.28515625" bestFit="1" customWidth="1"/>
    <col min="3" max="3" width="29.28515625" bestFit="1" customWidth="1"/>
    <col min="4" max="4" width="17.42578125" bestFit="1" customWidth="1"/>
  </cols>
  <sheetData>
    <row r="1" spans="1:4" ht="23.25" x14ac:dyDescent="0.35">
      <c r="A1" s="2" t="s">
        <v>42</v>
      </c>
    </row>
    <row r="2" spans="1:4" ht="23.25" x14ac:dyDescent="0.35">
      <c r="A2" s="9"/>
    </row>
    <row r="3" spans="1:4" x14ac:dyDescent="0.25">
      <c r="A3" s="1" t="s">
        <v>14</v>
      </c>
    </row>
    <row r="4" spans="1:4" x14ac:dyDescent="0.25">
      <c r="A4" t="s">
        <v>15</v>
      </c>
    </row>
    <row r="5" spans="1:4" x14ac:dyDescent="0.25">
      <c r="A5" t="s">
        <v>16</v>
      </c>
    </row>
    <row r="6" spans="1:4" x14ac:dyDescent="0.25">
      <c r="A6" t="s">
        <v>17</v>
      </c>
    </row>
    <row r="8" spans="1:4" x14ac:dyDescent="0.25">
      <c r="A8" s="11" t="s">
        <v>18</v>
      </c>
      <c r="B8" s="8" t="s">
        <v>19</v>
      </c>
      <c r="C8" s="11" t="s">
        <v>20</v>
      </c>
      <c r="D8" s="11" t="s">
        <v>21</v>
      </c>
    </row>
    <row r="9" spans="1:4" x14ac:dyDescent="0.25">
      <c r="A9" s="10"/>
      <c r="B9" s="10"/>
      <c r="C9" s="10"/>
      <c r="D9" s="10"/>
    </row>
    <row r="10" spans="1:4" x14ac:dyDescent="0.25">
      <c r="A10" s="10"/>
      <c r="B10" s="10"/>
      <c r="C10" s="10"/>
      <c r="D10" s="10"/>
    </row>
    <row r="11" spans="1:4" x14ac:dyDescent="0.25">
      <c r="A11" s="10"/>
      <c r="B11" s="10"/>
      <c r="C11" s="10"/>
      <c r="D11" s="10"/>
    </row>
    <row r="12" spans="1:4" ht="15.75" x14ac:dyDescent="0.25">
      <c r="A12" s="4" t="s">
        <v>22</v>
      </c>
      <c r="B12" s="4">
        <f>SUM(B9:B11)</f>
        <v>0</v>
      </c>
      <c r="C12" s="4">
        <f>SUM(C9:C11)</f>
        <v>0</v>
      </c>
      <c r="D12" s="4">
        <f>SUM(D9:D11)</f>
        <v>0</v>
      </c>
    </row>
    <row r="13" spans="1:4" x14ac:dyDescent="0.25">
      <c r="A13" s="1"/>
    </row>
    <row r="14" spans="1:4" ht="23.25" x14ac:dyDescent="0.35">
      <c r="A14" s="2" t="s">
        <v>23</v>
      </c>
    </row>
    <row r="15" spans="1:4" x14ac:dyDescent="0.25">
      <c r="A15" t="s">
        <v>24</v>
      </c>
    </row>
    <row r="17" spans="1:2" ht="18.75" x14ac:dyDescent="0.3">
      <c r="A17" s="14" t="s">
        <v>25</v>
      </c>
      <c r="B17" s="15">
        <f>SUM(B12:D12)</f>
        <v>0</v>
      </c>
    </row>
    <row r="18" spans="1:2" ht="18.75" x14ac:dyDescent="0.3">
      <c r="A18" s="16"/>
      <c r="B18" s="16"/>
    </row>
    <row r="19" spans="1:2" ht="18.75" x14ac:dyDescent="0.3">
      <c r="A19" s="17" t="s">
        <v>26</v>
      </c>
      <c r="B19" s="18">
        <v>0</v>
      </c>
    </row>
    <row r="20" spans="1:2" ht="18.75" x14ac:dyDescent="0.3">
      <c r="A20" s="3"/>
      <c r="B20" s="3"/>
    </row>
    <row r="21" spans="1:2" ht="18.75" x14ac:dyDescent="0.3">
      <c r="A21" s="12" t="s">
        <v>27</v>
      </c>
      <c r="B21" s="13">
        <f>B17</f>
        <v>0</v>
      </c>
    </row>
    <row r="23" spans="1:2" ht="21" x14ac:dyDescent="0.35">
      <c r="A23" s="7" t="s">
        <v>28</v>
      </c>
    </row>
    <row r="24" spans="1:2" ht="18.75" x14ac:dyDescent="0.3">
      <c r="A24" s="3" t="str">
        <f>IF(B21&lt;=49999, "You're a Level 1 registrant for 2025–26. Your total registration cost is A$80 (A$80 fee and A$0 charge).","")&amp;IF(AND(B21&gt;=50000,B21&lt;=99999), "You're a Level 2 registrant for 2025–26. Your total registration cost is A$145 (A$80 fee and A$65 charge).","")&amp;IF(AND(B21&gt;=100000,B21&lt;=249999), "You're a Level 3 registrant for 2025–26. Your total registration cost is A$260 (A$80 fee and A$180 charge).","")&amp;IF(AND(B21&gt;=250000,B21&lt;=499999), "You're a Level 4 registrant for 2025–26. Your total registration cost is A$430 (A$80 fee and A$350 charge).","")&amp;IF(AND(B21&gt;=500000,B21&lt;=2999999), "You're a Level 5 registrant for 2025–26. Your total registration cost is A$2,180 (A$80 fee and A$2,100 charge).","")&amp;IF(AND(B21&gt;=3000000,B21&lt;=4999999), "You're a Level 6 registrant for 2025–26. Your total registration cost is A$3,830 (A$80 fee and A$3,750 charge).","")&amp;IF(AND(B21&gt;=5000000,B21&lt;=14999999), "You're a Level 7 registrant for 2025–26. Your total registration cost is A$24,580 (A$80 fee and A$24,500 charge).","")&amp;IF(B21&gt;=15000000, "You're a Level 8 registrant for 2025–26. Your total registration cost is A$35,080 (A$80 fee and A$35,000 charge).","")</f>
        <v>You're a Level 1 registrant for 2025–26. Your total registration cost is A$80 (A$80 fee and A$0 charge).</v>
      </c>
    </row>
    <row r="26" spans="1:2" ht="21" x14ac:dyDescent="0.35">
      <c r="A26" s="6" t="s">
        <v>40</v>
      </c>
    </row>
    <row r="27" spans="1:2" x14ac:dyDescent="0.25">
      <c r="A27" s="19" t="s">
        <v>29</v>
      </c>
    </row>
  </sheetData>
  <hyperlinks>
    <hyperlink ref="A27" r:id="rId1" xr:uid="{2667410B-A730-4D01-8A48-C194F4023B32}"/>
  </hyperlinks>
  <pageMargins left="0.7" right="0.7" top="0.75" bottom="0.75" header="0.3" footer="0.3"/>
  <pageSetup paperSize="9" orientation="portrait" horizontalDpi="200" verticalDpi="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69695-1D09-47B3-98D1-860C9EF3B889}">
  <dimension ref="A1:F27"/>
  <sheetViews>
    <sheetView topLeftCell="A14" workbookViewId="0">
      <selection activeCell="F13" sqref="F13"/>
    </sheetView>
  </sheetViews>
  <sheetFormatPr defaultRowHeight="15" x14ac:dyDescent="0.25"/>
  <cols>
    <col min="1" max="1" width="59.5703125" customWidth="1"/>
    <col min="2" max="2" width="28.140625" bestFit="1" customWidth="1"/>
    <col min="3" max="3" width="16.5703125" bestFit="1" customWidth="1"/>
    <col min="4" max="6" width="9.140625" customWidth="1"/>
  </cols>
  <sheetData>
    <row r="1" spans="1:6" ht="23.25" x14ac:dyDescent="0.35">
      <c r="A1" s="2" t="s">
        <v>43</v>
      </c>
    </row>
    <row r="2" spans="1:6" ht="23.25" x14ac:dyDescent="0.35">
      <c r="A2" s="9"/>
    </row>
    <row r="3" spans="1:6" x14ac:dyDescent="0.25">
      <c r="A3" s="1" t="s">
        <v>14</v>
      </c>
    </row>
    <row r="4" spans="1:6" x14ac:dyDescent="0.25">
      <c r="A4" t="s">
        <v>30</v>
      </c>
    </row>
    <row r="5" spans="1:6" x14ac:dyDescent="0.25">
      <c r="A5" t="s">
        <v>16</v>
      </c>
    </row>
    <row r="6" spans="1:6" x14ac:dyDescent="0.25">
      <c r="A6" t="s">
        <v>17</v>
      </c>
    </row>
    <row r="8" spans="1:6" x14ac:dyDescent="0.25">
      <c r="A8" s="11" t="s">
        <v>18</v>
      </c>
      <c r="B8" s="11" t="s">
        <v>31</v>
      </c>
      <c r="C8" s="11" t="s">
        <v>32</v>
      </c>
      <c r="D8" s="1"/>
      <c r="E8" s="1"/>
      <c r="F8" s="1"/>
    </row>
    <row r="9" spans="1:6" x14ac:dyDescent="0.25">
      <c r="A9" s="10"/>
      <c r="B9" s="10"/>
      <c r="C9" s="10"/>
    </row>
    <row r="10" spans="1:6" x14ac:dyDescent="0.25">
      <c r="A10" s="10"/>
      <c r="B10" s="10"/>
      <c r="C10" s="10"/>
    </row>
    <row r="11" spans="1:6" x14ac:dyDescent="0.25">
      <c r="A11" s="10"/>
      <c r="B11" s="10"/>
      <c r="C11" s="10"/>
    </row>
    <row r="12" spans="1:6" ht="15.75" x14ac:dyDescent="0.25">
      <c r="A12" s="4" t="s">
        <v>22</v>
      </c>
      <c r="B12" s="4">
        <f>SUM(B9:B11)</f>
        <v>0</v>
      </c>
      <c r="C12" s="4">
        <f>SUM(C9:C11)</f>
        <v>0</v>
      </c>
    </row>
    <row r="13" spans="1:6" x14ac:dyDescent="0.25">
      <c r="A13" s="1"/>
    </row>
    <row r="14" spans="1:6" ht="23.25" x14ac:dyDescent="0.35">
      <c r="A14" s="2" t="s">
        <v>23</v>
      </c>
    </row>
    <row r="15" spans="1:6" x14ac:dyDescent="0.25">
      <c r="A15" t="s">
        <v>33</v>
      </c>
    </row>
    <row r="17" spans="1:2" ht="18.75" x14ac:dyDescent="0.3">
      <c r="A17" s="17" t="s">
        <v>25</v>
      </c>
      <c r="B17" s="18">
        <v>0</v>
      </c>
    </row>
    <row r="18" spans="1:2" ht="18.75" x14ac:dyDescent="0.3">
      <c r="A18" s="16"/>
      <c r="B18" s="16"/>
    </row>
    <row r="19" spans="1:2" ht="18.75" x14ac:dyDescent="0.3">
      <c r="A19" s="14" t="s">
        <v>26</v>
      </c>
      <c r="B19" s="15">
        <f>SUM(B12:C12)</f>
        <v>0</v>
      </c>
    </row>
    <row r="20" spans="1:2" ht="18.75" x14ac:dyDescent="0.3">
      <c r="A20" s="3"/>
      <c r="B20" s="3"/>
    </row>
    <row r="21" spans="1:2" ht="18.75" x14ac:dyDescent="0.3">
      <c r="A21" s="12" t="s">
        <v>27</v>
      </c>
      <c r="B21" s="13">
        <f>B19</f>
        <v>0</v>
      </c>
    </row>
    <row r="23" spans="1:2" ht="21" x14ac:dyDescent="0.35">
      <c r="A23" s="7" t="s">
        <v>28</v>
      </c>
    </row>
    <row r="24" spans="1:2" ht="18.75" x14ac:dyDescent="0.3">
      <c r="A24" s="3" t="str">
        <f>IF(B21&lt;=49999, "You're a Level 1 registrant for 2025–26. Your total registration cost is A$80 (A$80 fee and A$0 charge).","")&amp;IF(AND(B21&gt;=50000,B21&lt;=99999), "You're a Level 2 registrant for 2025–26. Your total registration cost is A$145 (A$80 fee and A$65 charge).","")&amp;IF(AND(B21&gt;=100000,B21&lt;=249999), "You're a Level 3 registrant for 2025–26. Your total registration cost is A$260 (A$80 fee and A$180 charge).","")&amp;IF(AND(B21&gt;=250000,B21&lt;=499999), "You're a Level 4 registrant for 2025–26. Your total registration cost is A$430 (A$80 fee and A$350 charge).","")&amp;IF(AND(B21&gt;=500000,B21&lt;=2999999), "You're a Level 5 registrant for 2025–26. Your total registration cost is A$2,180 (A$80 fee and A$2,100 charge).","")&amp;IF(AND(B21&gt;=3000000,B21&lt;=4999999), "You're a Level 6 registrant for 2025–26. Your total registration cost is A$3,830 (A$80 fee and A$3,750 charge).","")&amp;IF(AND(B21&gt;=5000000,B21&lt;=14999999), "You're a Level 7 registrant for 2025–26. Your total registration cost is A$24,580 (A$80 fee and A$24,500 charge).","")&amp;IF(B21&gt;=15000000, "You're a Level 8 registrant for 2025–26. Your total registration cost is A$35,080 (A$80 fee and A$35,000 charge).","")</f>
        <v>You're a Level 1 registrant for 2025–26. Your total registration cost is A$80 (A$80 fee and A$0 charge).</v>
      </c>
    </row>
    <row r="26" spans="1:2" ht="21" x14ac:dyDescent="0.35">
      <c r="A26" s="6" t="s">
        <v>40</v>
      </c>
    </row>
    <row r="27" spans="1:2" x14ac:dyDescent="0.25">
      <c r="A27" s="19" t="s">
        <v>29</v>
      </c>
    </row>
  </sheetData>
  <hyperlinks>
    <hyperlink ref="A27" r:id="rId1" xr:uid="{09B6BEA8-E84F-4DB5-8151-B44781252766}"/>
  </hyperlinks>
  <pageMargins left="0.7" right="0.7" top="0.75" bottom="0.75" header="0.3" footer="0.3"/>
  <pageSetup paperSize="9" orientation="portrait" horizontalDpi="200" verticalDpi="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5F78-5CD5-42B7-A881-8247CFBA53FC}">
  <dimension ref="A1:G27"/>
  <sheetViews>
    <sheetView topLeftCell="A14" workbookViewId="0">
      <selection activeCell="D23" sqref="D23"/>
    </sheetView>
  </sheetViews>
  <sheetFormatPr defaultRowHeight="15" x14ac:dyDescent="0.25"/>
  <cols>
    <col min="1" max="1" width="61.85546875" customWidth="1"/>
    <col min="2" max="2" width="18.28515625" bestFit="1" customWidth="1"/>
    <col min="3" max="3" width="29.28515625" bestFit="1" customWidth="1"/>
    <col min="4" max="4" width="17.42578125" bestFit="1" customWidth="1"/>
    <col min="5" max="5" width="28.140625" bestFit="1" customWidth="1"/>
    <col min="6" max="6" width="16.5703125" bestFit="1" customWidth="1"/>
    <col min="7" max="7" width="26" bestFit="1" customWidth="1"/>
  </cols>
  <sheetData>
    <row r="1" spans="1:7" ht="23.25" x14ac:dyDescent="0.35">
      <c r="A1" s="2" t="s">
        <v>44</v>
      </c>
    </row>
    <row r="2" spans="1:7" ht="23.25" x14ac:dyDescent="0.35">
      <c r="A2" s="9"/>
    </row>
    <row r="3" spans="1:7" x14ac:dyDescent="0.25">
      <c r="A3" s="1" t="s">
        <v>14</v>
      </c>
    </row>
    <row r="4" spans="1:7" x14ac:dyDescent="0.25">
      <c r="A4" t="s">
        <v>34</v>
      </c>
    </row>
    <row r="5" spans="1:7" x14ac:dyDescent="0.25">
      <c r="A5" t="s">
        <v>16</v>
      </c>
    </row>
    <row r="6" spans="1:7" x14ac:dyDescent="0.25">
      <c r="A6" t="s">
        <v>17</v>
      </c>
    </row>
    <row r="8" spans="1:7" x14ac:dyDescent="0.25">
      <c r="A8" s="11" t="s">
        <v>18</v>
      </c>
      <c r="B8" s="11" t="s">
        <v>19</v>
      </c>
      <c r="C8" s="11" t="s">
        <v>20</v>
      </c>
      <c r="D8" s="11" t="s">
        <v>21</v>
      </c>
      <c r="E8" s="11" t="s">
        <v>31</v>
      </c>
      <c r="F8" s="11" t="s">
        <v>32</v>
      </c>
      <c r="G8" s="11" t="s">
        <v>35</v>
      </c>
    </row>
    <row r="9" spans="1:7" x14ac:dyDescent="0.25">
      <c r="A9" s="10"/>
      <c r="B9" s="10"/>
      <c r="C9" s="10"/>
      <c r="D9" s="10"/>
      <c r="E9" s="10"/>
      <c r="F9" s="10"/>
      <c r="G9" s="10"/>
    </row>
    <row r="10" spans="1:7" x14ac:dyDescent="0.25">
      <c r="A10" s="10"/>
      <c r="B10" s="10"/>
      <c r="C10" s="10"/>
      <c r="D10" s="10"/>
      <c r="E10" s="10"/>
      <c r="F10" s="10"/>
      <c r="G10" s="10"/>
    </row>
    <row r="11" spans="1:7" x14ac:dyDescent="0.25">
      <c r="A11" s="10"/>
      <c r="B11" s="10"/>
      <c r="C11" s="10"/>
      <c r="D11" s="10"/>
      <c r="E11" s="10"/>
      <c r="F11" s="10"/>
      <c r="G11" s="10"/>
    </row>
    <row r="12" spans="1:7" ht="15.75" x14ac:dyDescent="0.25">
      <c r="A12" s="4" t="s">
        <v>22</v>
      </c>
      <c r="B12" s="4">
        <f t="shared" ref="B12:G12" si="0">SUM(B9:B11)</f>
        <v>0</v>
      </c>
      <c r="C12" s="4">
        <f t="shared" si="0"/>
        <v>0</v>
      </c>
      <c r="D12" s="4">
        <f t="shared" si="0"/>
        <v>0</v>
      </c>
      <c r="E12" s="4">
        <f t="shared" si="0"/>
        <v>0</v>
      </c>
      <c r="F12" s="4">
        <f t="shared" si="0"/>
        <v>0</v>
      </c>
      <c r="G12" s="4">
        <f t="shared" si="0"/>
        <v>0</v>
      </c>
    </row>
    <row r="13" spans="1:7" x14ac:dyDescent="0.25">
      <c r="A13" s="1"/>
    </row>
    <row r="14" spans="1:7" ht="23.25" x14ac:dyDescent="0.35">
      <c r="A14" s="2" t="s">
        <v>23</v>
      </c>
    </row>
    <row r="15" spans="1:7" ht="15" customHeight="1" x14ac:dyDescent="0.25">
      <c r="A15" t="s">
        <v>36</v>
      </c>
    </row>
    <row r="17" spans="1:2" ht="18.75" x14ac:dyDescent="0.3">
      <c r="A17" s="14" t="s">
        <v>25</v>
      </c>
      <c r="B17" s="15">
        <f>SUM(B12:D12)</f>
        <v>0</v>
      </c>
    </row>
    <row r="18" spans="1:2" ht="18.75" x14ac:dyDescent="0.3">
      <c r="A18" s="16"/>
      <c r="B18" s="16"/>
    </row>
    <row r="19" spans="1:2" ht="18.75" x14ac:dyDescent="0.3">
      <c r="A19" s="14" t="s">
        <v>26</v>
      </c>
      <c r="B19" s="15">
        <f>SUM(E12:F12)-G12</f>
        <v>0</v>
      </c>
    </row>
    <row r="20" spans="1:2" ht="18.75" x14ac:dyDescent="0.3">
      <c r="A20" s="3"/>
      <c r="B20" s="3"/>
    </row>
    <row r="21" spans="1:2" ht="18.75" x14ac:dyDescent="0.3">
      <c r="A21" s="12" t="s">
        <v>27</v>
      </c>
      <c r="B21" s="13">
        <f>B17+B19</f>
        <v>0</v>
      </c>
    </row>
    <row r="23" spans="1:2" ht="21" x14ac:dyDescent="0.35">
      <c r="A23" s="7" t="s">
        <v>28</v>
      </c>
    </row>
    <row r="24" spans="1:2" ht="18.75" x14ac:dyDescent="0.3">
      <c r="A24" s="3" t="str">
        <f>IF(B21&lt;=49999, "You're a Level 1 registrant for 2025–26. Your total registration cost is A$80 (A$80 fee and A$0 charge).","")&amp;IF(AND(B21&gt;=50000,B21&lt;=99999), "You're a Level 2 registrant for 2025–26. Your total registration cost is A$145 (A$80 fee and A$65 charge).","")&amp;IF(AND(B21&gt;=100000,B21&lt;=249999), "You're a Level 3 registrant for 2025–26. Your total registration cost is A$260 (A$80 fee and A$180 charge).","")&amp;IF(AND(B21&gt;=250000,B21&lt;=499999), "You're a Level 4 registrant for 2025–26. Your total registration cost is A$430 (A$80 fee and A$350 charge).","")&amp;IF(AND(B21&gt;=500000,B21&lt;=2999999), "You're a Level 5 registrant for 2025–26. Your total registration cost is A$2,180 (A$80 fee and A$2,100 charge).","")&amp;IF(AND(B21&gt;=3000000,B21&lt;=4999999), "You're a Level 6 registrant for 2025–26. Your total registration cost is A$3,830 (A$80 fee and A$3,750 charge).","")&amp;IF(AND(B21&gt;=5000000,B21&lt;=14999999), "You're a Level 7 registrant for 2025–26. Your total registration cost is A$24,580 (A$80 fee and A$24,500 charge).","")&amp;IF(B21&gt;=15000000, "You're a Level 8 registrant for 2025–26. Your total registration cost is A$35,080 (A$80 fee and A$35,000 charge).","")</f>
        <v>You're a Level 1 registrant for 2025–26. Your total registration cost is A$80 (A$80 fee and A$0 charge).</v>
      </c>
    </row>
    <row r="26" spans="1:2" ht="21" x14ac:dyDescent="0.35">
      <c r="A26" s="6" t="s">
        <v>40</v>
      </c>
    </row>
    <row r="27" spans="1:2" x14ac:dyDescent="0.25">
      <c r="A27" s="19" t="s">
        <v>29</v>
      </c>
    </row>
  </sheetData>
  <hyperlinks>
    <hyperlink ref="A27" r:id="rId1" xr:uid="{AA7E7F6E-4149-49D1-93E0-17158F68D25B}"/>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FE8A7-14DC-4F50-B5D7-67CAB45B550B}">
  <dimension ref="A1:F27"/>
  <sheetViews>
    <sheetView workbookViewId="0">
      <selection activeCell="H12" sqref="H12"/>
    </sheetView>
  </sheetViews>
  <sheetFormatPr defaultRowHeight="15" x14ac:dyDescent="0.25"/>
  <cols>
    <col min="1" max="1" width="59.140625" customWidth="1"/>
    <col min="2" max="2" width="18.28515625" bestFit="1" customWidth="1"/>
    <col min="3" max="3" width="29.28515625" bestFit="1" customWidth="1"/>
    <col min="4" max="4" width="17.42578125" bestFit="1" customWidth="1"/>
    <col min="5" max="5" width="28.140625" bestFit="1" customWidth="1"/>
    <col min="6" max="6" width="16.5703125" bestFit="1" customWidth="1"/>
  </cols>
  <sheetData>
    <row r="1" spans="1:6" ht="23.25" x14ac:dyDescent="0.35">
      <c r="A1" s="2" t="s">
        <v>45</v>
      </c>
    </row>
    <row r="2" spans="1:6" ht="23.25" x14ac:dyDescent="0.35">
      <c r="A2" s="2"/>
    </row>
    <row r="3" spans="1:6" x14ac:dyDescent="0.25">
      <c r="A3" s="1" t="s">
        <v>14</v>
      </c>
    </row>
    <row r="4" spans="1:6" x14ac:dyDescent="0.25">
      <c r="A4" t="s">
        <v>37</v>
      </c>
    </row>
    <row r="5" spans="1:6" x14ac:dyDescent="0.25">
      <c r="A5" t="s">
        <v>16</v>
      </c>
    </row>
    <row r="6" spans="1:6" x14ac:dyDescent="0.25">
      <c r="A6" t="s">
        <v>17</v>
      </c>
    </row>
    <row r="8" spans="1:6" x14ac:dyDescent="0.25">
      <c r="A8" s="11" t="s">
        <v>18</v>
      </c>
      <c r="B8" s="8" t="s">
        <v>19</v>
      </c>
      <c r="C8" s="8" t="s">
        <v>20</v>
      </c>
      <c r="D8" s="8" t="s">
        <v>21</v>
      </c>
      <c r="E8" s="8" t="s">
        <v>31</v>
      </c>
      <c r="F8" s="8" t="s">
        <v>32</v>
      </c>
    </row>
    <row r="9" spans="1:6" x14ac:dyDescent="0.25">
      <c r="A9" s="5" t="s">
        <v>38</v>
      </c>
      <c r="B9" s="10"/>
      <c r="C9" s="5"/>
      <c r="D9" s="5"/>
      <c r="E9" s="5"/>
      <c r="F9" s="5"/>
    </row>
    <row r="10" spans="1:6" x14ac:dyDescent="0.25">
      <c r="A10" s="5"/>
      <c r="B10" s="5"/>
      <c r="C10" s="5"/>
      <c r="D10" s="5"/>
      <c r="E10" s="5"/>
      <c r="F10" s="5"/>
    </row>
    <row r="11" spans="1:6" x14ac:dyDescent="0.25">
      <c r="A11" s="5"/>
      <c r="B11" s="5"/>
      <c r="C11" s="5"/>
      <c r="D11" s="5"/>
      <c r="E11" s="5"/>
      <c r="F11" s="5"/>
    </row>
    <row r="12" spans="1:6" ht="15.75" x14ac:dyDescent="0.25">
      <c r="A12" s="4" t="s">
        <v>22</v>
      </c>
      <c r="B12" s="4">
        <f>SUM(B9:B11)</f>
        <v>0</v>
      </c>
      <c r="C12" s="4">
        <f t="shared" ref="C12:F12" si="0">SUM(C9:C11)</f>
        <v>0</v>
      </c>
      <c r="D12" s="4">
        <f t="shared" si="0"/>
        <v>0</v>
      </c>
      <c r="E12" s="4">
        <f t="shared" si="0"/>
        <v>0</v>
      </c>
      <c r="F12" s="4">
        <f t="shared" si="0"/>
        <v>0</v>
      </c>
    </row>
    <row r="13" spans="1:6" x14ac:dyDescent="0.25">
      <c r="A13" s="1"/>
    </row>
    <row r="14" spans="1:6" ht="23.25" x14ac:dyDescent="0.35">
      <c r="A14" s="2" t="s">
        <v>23</v>
      </c>
    </row>
    <row r="15" spans="1:6" x14ac:dyDescent="0.25">
      <c r="A15" t="s">
        <v>39</v>
      </c>
    </row>
    <row r="17" spans="1:2" ht="18.75" x14ac:dyDescent="0.3">
      <c r="A17" s="14" t="s">
        <v>25</v>
      </c>
      <c r="B17" s="15">
        <f>SUM(B12:D12)</f>
        <v>0</v>
      </c>
    </row>
    <row r="18" spans="1:2" ht="18.75" x14ac:dyDescent="0.3">
      <c r="A18" s="16"/>
      <c r="B18" s="16"/>
    </row>
    <row r="19" spans="1:2" ht="18.75" x14ac:dyDescent="0.3">
      <c r="A19" s="14" t="s">
        <v>26</v>
      </c>
      <c r="B19" s="15">
        <f>SUM(E12:F12)</f>
        <v>0</v>
      </c>
    </row>
    <row r="20" spans="1:2" ht="18.75" x14ac:dyDescent="0.3">
      <c r="A20" s="3"/>
      <c r="B20" s="3"/>
    </row>
    <row r="21" spans="1:2" ht="18.75" x14ac:dyDescent="0.3">
      <c r="A21" s="12" t="s">
        <v>27</v>
      </c>
      <c r="B21" s="13">
        <f>B17+B19</f>
        <v>0</v>
      </c>
    </row>
    <row r="23" spans="1:2" ht="21" x14ac:dyDescent="0.35">
      <c r="A23" s="7" t="s">
        <v>28</v>
      </c>
    </row>
    <row r="24" spans="1:2" ht="18.75" x14ac:dyDescent="0.3">
      <c r="A24" s="3" t="str">
        <f>IF(B21&lt;=49999, "You're a Level 1 registrant for 2025–26. Your total registration cost is A$80 (A$80 fee and A$0 charge).","")&amp;IF(AND(B21&gt;=50000,B21&lt;=99999), "You're a Level 2 registrant for 2025–26. Your total registration cost is A$145 (A$80 fee and A$65 charge).","")&amp;IF(AND(B21&gt;=100000,B21&lt;=249999), "You're a Level 3 registrant for 2025–26. Your total registration cost is A$260 (A$80 fee and A$180 charge).","")&amp;IF(AND(B21&gt;=250000,B21&lt;=499999), "You're a Level 4 registrant for 2025–26. Your total registration cost is A$430 (A$80 fee and A$350 charge).","")&amp;IF(AND(B21&gt;=500000,B21&lt;=2999999), "You're a Level 5 registrant for 2025–26. Your total registration cost is A$2,180 (A$80 fee and A$2,100 charge).","")&amp;IF(AND(B21&gt;=3000000,B21&lt;=4999999), "You're a Level 6 registrant for 2025–26. Your total registration cost is A$3,830 (A$80 fee and A$3,750 charge).","")&amp;IF(AND(B21&gt;=5000000,B21&lt;=14999999), "You're a Level 7 registrant for 2025–26. Your total registration cost is A$24,580 (A$80 fee and A$24,500 charge).","")&amp;IF(B21&gt;=15000000, "You're a Level 8 registrant for 2025–26. Your total registration cost is A$35,080 (A$80 fee and A$35,000 charge).","")</f>
        <v>You're a Level 1 registrant for 2025–26. Your total registration cost is A$80 (A$80 fee and A$0 charge).</v>
      </c>
    </row>
    <row r="26" spans="1:2" ht="21" x14ac:dyDescent="0.35">
      <c r="A26" s="6" t="s">
        <v>40</v>
      </c>
    </row>
    <row r="27" spans="1:2" x14ac:dyDescent="0.25">
      <c r="A27" s="19" t="s">
        <v>29</v>
      </c>
    </row>
  </sheetData>
  <hyperlinks>
    <hyperlink ref="A27" r:id="rId1" xr:uid="{B7946CAF-7D69-455D-8EF8-76254D68DD0F}"/>
  </hyperlinks>
  <pageMargins left="0.7" right="0.7" top="0.75" bottom="0.75" header="0.3" footer="0.3"/>
  <pageSetup paperSize="9" orientation="portrait" horizontalDpi="200" verticalDpi="200"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vt:i4>
      </vt:variant>
    </vt:vector>
  </HeadingPairs>
  <TitlesOfParts>
    <vt:vector size="5" baseType="lpstr">
      <vt:lpstr>How to use</vt:lpstr>
      <vt:lpstr>Calculator 1</vt:lpstr>
      <vt:lpstr>Calculator 2</vt:lpstr>
      <vt:lpstr>Calculator 3</vt:lpstr>
      <vt:lpstr>Calculator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2025–26 AICIS registration cost calculator – July 2025</dc:title>
  <dc:subject>AICIS registration cost calculator</dc:subject>
  <dc:creator/>
  <cp:keywords>Registration; Industrial chemicals</cp:keywords>
  <dc:description/>
  <cp:lastModifiedBy/>
  <cp:revision>1</cp:revision>
  <dcterms:created xsi:type="dcterms:W3CDTF">2024-07-23T06:32:54Z</dcterms:created>
  <dcterms:modified xsi:type="dcterms:W3CDTF">2025-07-21T03:21:59Z</dcterms:modified>
  <cp:category/>
  <cp:contentStatus/>
</cp:coreProperties>
</file>