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fileSharing readOnlyRecommended="1"/>
  <workbookPr filterPrivacy="1" defaultThemeVersion="166925"/>
  <xr:revisionPtr revIDLastSave="305" documentId="8_{8E8BD44D-C02E-4E9B-AE4E-DDF8946BD1B2}" xr6:coauthVersionLast="47" xr6:coauthVersionMax="47" xr10:uidLastSave="{9DA16DAE-07D6-444B-BB16-A9AFC20822E1}"/>
  <bookViews>
    <workbookView xWindow="-110" yWindow="-110" windowWidth="19420" windowHeight="11500" tabRatio="783" xr2:uid="{27E52423-72D2-49FA-98BE-6E9152507950}"/>
  </bookViews>
  <sheets>
    <sheet name="How to use" sheetId="1" r:id="rId1"/>
    <sheet name="1. Importing only" sheetId="3" r:id="rId2"/>
    <sheet name="2. Manufacturing only" sheetId="4" r:id="rId3"/>
    <sheet name="3. Chemical used to manufacture" sheetId="5" r:id="rId4"/>
    <sheet name="4. Importing and manufacturing"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3" l="1"/>
  <c r="D12" i="3"/>
  <c r="C12" i="3"/>
  <c r="B12" i="3"/>
  <c r="B12" i="2"/>
  <c r="C12" i="2"/>
  <c r="D12" i="2"/>
  <c r="E12" i="2"/>
  <c r="F12" i="2"/>
  <c r="G12" i="5"/>
  <c r="F12" i="5"/>
  <c r="E12" i="5"/>
  <c r="D12" i="5"/>
  <c r="C12" i="5"/>
  <c r="B12" i="5"/>
  <c r="C12" i="4"/>
  <c r="B12" i="4"/>
  <c r="B19" i="2" l="1"/>
  <c r="B17" i="2"/>
  <c r="B17" i="5"/>
  <c r="B19" i="4"/>
  <c r="B21" i="4" s="1"/>
  <c r="A24" i="4" s="1"/>
  <c r="B19" i="5"/>
  <c r="B17" i="3"/>
  <c r="B21" i="3" s="1"/>
  <c r="B21" i="5" l="1"/>
  <c r="A24" i="5" s="1"/>
  <c r="B21" i="2"/>
  <c r="A24" i="2" s="1"/>
</calcChain>
</file>

<file path=xl/sharedStrings.xml><?xml version="1.0" encoding="utf-8"?>
<sst xmlns="http://schemas.openxmlformats.org/spreadsheetml/2006/main" count="92" uniqueCount="45">
  <si>
    <t>You must calculate the total value of industrial chemicals that you imported or manufactured in the previous financial year (30 June – 1 July).</t>
  </si>
  <si>
    <t>Calculator glossary</t>
  </si>
  <si>
    <t>Read more at 'How much is my registration cost?' on the AICIS website.</t>
  </si>
  <si>
    <t>How much is my registration cost?</t>
  </si>
  <si>
    <t>How to use:</t>
  </si>
  <si>
    <t>If you have values for more than 2 industrial chemicals, right click on one of the rows and left click on 'Insert'. It will create a new row.</t>
  </si>
  <si>
    <t>Note: All values should be in $A and rounded to the nearest whole number.</t>
  </si>
  <si>
    <t>Chemical name / CAS number</t>
  </si>
  <si>
    <t>Customs value ($A)</t>
  </si>
  <si>
    <t>Insurance and freight costs ($A)</t>
  </si>
  <si>
    <t>Customs duty ($A)</t>
  </si>
  <si>
    <t>Totals</t>
  </si>
  <si>
    <t>Results</t>
  </si>
  <si>
    <t>Note: Your values for A. and B. are automatically calculated using this equation: Total chemical value introduced last financial year = Customs value + Insurance and freight costs + Customs duty</t>
  </si>
  <si>
    <t>A. Declared chemical value - import (A$)</t>
  </si>
  <si>
    <t>B. Declared chemical value - manufacture (A$)</t>
  </si>
  <si>
    <t>Total chemical value introduced last financial year (A$)</t>
  </si>
  <si>
    <t>Go to AICIS Business Services</t>
  </si>
  <si>
    <t>Labour and material costs ($A)</t>
  </si>
  <si>
    <t>Factory costs ($A)</t>
  </si>
  <si>
    <t>Note: Your values for A. and B. are automatically calculated using this equation: Total chemical value introduced last financial year = Labour and material costs + Factory costs</t>
  </si>
  <si>
    <t>Manufacture use value ($A)</t>
  </si>
  <si>
    <t>Note: Your values for A. and B. are automatically calculated using this equation: Total chemical value introduced last financial year = Total value of relevant industrial chemicals (Customs value + Insurance and freight costs + Customs duty + Labour and material costs + Factory costs) – Manufacture use value</t>
  </si>
  <si>
    <t>Note: Your values for A. and B. are automatically calculated using this equation: Total chemical value introduced last financial year  = Customs value + Insurance and freight costs + Customs duty + Labour and material costs + Factory costs</t>
  </si>
  <si>
    <t>If you only import industrial chemicals – Calculator 1</t>
  </si>
  <si>
    <t>If you only manufacture industrial chemicals – Calculator 2</t>
  </si>
  <si>
    <t>If you used some or all industrial chemicals that you imported to manufacture another industrial chemical – Calculator 3</t>
  </si>
  <si>
    <t>If you import and manufacture industrial chemicals – Calculator 4</t>
  </si>
  <si>
    <r>
      <rPr>
        <b/>
        <sz val="11"/>
        <color theme="1"/>
        <rFont val="Segoe UI"/>
        <family val="2"/>
      </rPr>
      <t>Customs value</t>
    </r>
    <r>
      <rPr>
        <sz val="11"/>
        <color theme="1"/>
        <rFont val="Segoe UI"/>
        <family val="2"/>
      </rPr>
      <t xml:space="preserve"> is the total customs value of industrial chemicals you imported in the previous financial year.</t>
    </r>
  </si>
  <si>
    <r>
      <rPr>
        <b/>
        <sz val="11"/>
        <color theme="1"/>
        <rFont val="Segoe UI"/>
        <family val="2"/>
      </rPr>
      <t>Insurance and freight costs</t>
    </r>
    <r>
      <rPr>
        <sz val="11"/>
        <color theme="1"/>
        <rFont val="Segoe UI"/>
        <family val="2"/>
      </rPr>
      <t xml:space="preserve"> means the total insurance and freight costs for industrial chemicals you imported in the previous financial year. </t>
    </r>
  </si>
  <si>
    <r>
      <rPr>
        <b/>
        <sz val="11"/>
        <color theme="1"/>
        <rFont val="Segoe UI"/>
        <family val="2"/>
      </rPr>
      <t xml:space="preserve">Customs duty </t>
    </r>
    <r>
      <rPr>
        <sz val="11"/>
        <color theme="1"/>
        <rFont val="Segoe UI"/>
        <family val="2"/>
      </rPr>
      <t>is the total duty of customs payable for any industrial chemicals you imported in the previous financial year.</t>
    </r>
  </si>
  <si>
    <r>
      <rPr>
        <b/>
        <sz val="11"/>
        <color theme="1"/>
        <rFont val="Segoe UI"/>
        <family val="2"/>
      </rPr>
      <t>Labour and material costs</t>
    </r>
    <r>
      <rPr>
        <sz val="11"/>
        <color theme="1"/>
        <rFont val="Segoe UI"/>
        <family val="2"/>
      </rPr>
      <t xml:space="preserve"> means the total cost of labour and materials you employed to manufacture the industrial chemicals in the previous financial year. </t>
    </r>
  </si>
  <si>
    <r>
      <rPr>
        <b/>
        <sz val="11"/>
        <color theme="1"/>
        <rFont val="Segoe UI"/>
        <family val="2"/>
      </rPr>
      <t>Factory costs</t>
    </r>
    <r>
      <rPr>
        <sz val="11"/>
        <color theme="1"/>
        <rFont val="Segoe UI"/>
        <family val="2"/>
      </rPr>
      <t xml:space="preserve"> means the total cost of factory overhead expenses related to manufacturing the industrial chemicals in the  previous financial year. </t>
    </r>
  </si>
  <si>
    <r>
      <rPr>
        <b/>
        <sz val="11"/>
        <color theme="1"/>
        <rFont val="Segoe UI"/>
        <family val="2"/>
      </rPr>
      <t>Manufacture use value</t>
    </r>
    <r>
      <rPr>
        <sz val="11"/>
        <color theme="1"/>
        <rFont val="Segoe UI"/>
        <family val="2"/>
      </rPr>
      <t xml:space="preserve"> is the value of industrial chemicals that you imported used to manufacture one or more other industrial chemicals in the previous financial year. </t>
    </r>
  </si>
  <si>
    <r>
      <rPr>
        <b/>
        <sz val="16"/>
        <color theme="1"/>
        <rFont val="Segoe UI"/>
        <family val="2"/>
      </rPr>
      <t>Next step:</t>
    </r>
    <r>
      <rPr>
        <sz val="16"/>
        <color theme="1"/>
        <rFont val="Segoe UI"/>
        <family val="2"/>
      </rPr>
      <t xml:space="preserve"> Log in to AICIS Business Services to register (or renew) and pay. You will be asked to separately enter the import value (A) and manufacture value (B) in the registration form.</t>
    </r>
  </si>
  <si>
    <t>AICIS registration level:</t>
  </si>
  <si>
    <t>Importing and manufacturing industrial chemicals – Calculator 4</t>
  </si>
  <si>
    <t>Manufacturing industrial chemicals only – Calculator 2</t>
  </si>
  <si>
    <t>Importing industrial chemicals only – Calculator 1</t>
  </si>
  <si>
    <t>2026–27 AICIS registration cost calculator</t>
  </si>
  <si>
    <t>Use one of 4 calculators to work out your registration level for the 2026–27 registration year (1 September 2026 to 31 August 2027).</t>
  </si>
  <si>
    <r>
      <t xml:space="preserve">Enter amounts in the table below to calculate the value of industrial chemicals that you imported and manufactured in the </t>
    </r>
    <r>
      <rPr>
        <b/>
        <sz val="12"/>
        <color theme="1"/>
        <rFont val="Segoe UI"/>
        <family val="2"/>
      </rPr>
      <t>previous financial year (30 June – 1 July)</t>
    </r>
    <r>
      <rPr>
        <sz val="12"/>
        <color theme="1"/>
        <rFont val="Segoe UI"/>
        <family val="2"/>
      </rPr>
      <t>.</t>
    </r>
  </si>
  <si>
    <r>
      <t xml:space="preserve">Enter amounts in the table below to calculate the value of industrial chemicals that you imported (including the value used to manufacture other industrial chemicals) and manufactured in the </t>
    </r>
    <r>
      <rPr>
        <b/>
        <sz val="12"/>
        <color theme="1"/>
        <rFont val="Segoe UI"/>
        <family val="2"/>
      </rPr>
      <t>previous financial year (30 June – 1 July)</t>
    </r>
    <r>
      <rPr>
        <sz val="12"/>
        <color theme="1"/>
        <rFont val="Segoe UI"/>
        <family val="2"/>
      </rPr>
      <t>.</t>
    </r>
  </si>
  <si>
    <r>
      <t xml:space="preserve">Enter amounts in the table below to calculate the value of industrial chemicals that you manufactured in the </t>
    </r>
    <r>
      <rPr>
        <b/>
        <sz val="12"/>
        <color theme="1"/>
        <rFont val="Segoe UI"/>
        <family val="2"/>
      </rPr>
      <t>previous financial year (30 June – 1 July)</t>
    </r>
    <r>
      <rPr>
        <sz val="12"/>
        <color theme="1"/>
        <rFont val="Segoe UI"/>
        <family val="2"/>
      </rPr>
      <t>.</t>
    </r>
  </si>
  <si>
    <r>
      <t xml:space="preserve">Enter amounts in the table below to calculate the value of industrial chemicals that you imported in the </t>
    </r>
    <r>
      <rPr>
        <b/>
        <sz val="12"/>
        <color theme="1"/>
        <rFont val="Segoe UI"/>
        <family val="2"/>
      </rPr>
      <t>previous financial year (30 June – 1 July)</t>
    </r>
    <r>
      <rPr>
        <sz val="12"/>
        <color theme="1"/>
        <rFont val="Segoe U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</si>
</sst>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u/>
      <sz val="11"/>
      <color theme="10"/>
      <name val="Calibri"/>
      <family val="2"/>
      <scheme val="minor"/>
    </font>
    <font>
      <b/>
      <sz val="18"/>
      <color theme="1"/>
      <name val="Segoe UI"/>
      <family val="2"/>
    </font>
    <font>
      <b/>
      <sz val="12"/>
      <color rgb="FF000000"/>
      <name val="Segoe UI"/>
      <family val="2"/>
    </font>
    <font>
      <sz val="11"/>
      <color theme="1"/>
      <name val="Segoe UI"/>
      <family val="2"/>
    </font>
    <font>
      <b/>
      <u/>
      <sz val="11"/>
      <color theme="10"/>
      <name val="Segoe UI"/>
      <family val="2"/>
    </font>
    <font>
      <b/>
      <sz val="11"/>
      <color theme="1"/>
      <name val="Segoe UI"/>
      <family val="2"/>
    </font>
    <font>
      <u/>
      <sz val="11"/>
      <color theme="10"/>
      <name val="Segoe UI"/>
      <family val="2"/>
    </font>
    <font>
      <sz val="18"/>
      <color theme="1"/>
      <name val="Segoe UI"/>
      <family val="2"/>
    </font>
    <font>
      <b/>
      <sz val="12"/>
      <color theme="1"/>
      <name val="Segoe UI"/>
      <family val="2"/>
    </font>
    <font>
      <b/>
      <sz val="14"/>
      <color theme="1"/>
      <name val="Segoe UI"/>
      <family val="2"/>
    </font>
    <font>
      <sz val="14"/>
      <color theme="1"/>
      <name val="Segoe UI"/>
      <family val="2"/>
    </font>
    <font>
      <sz val="14"/>
      <color theme="0"/>
      <name val="Segoe UI"/>
      <family val="2"/>
    </font>
    <font>
      <b/>
      <sz val="16"/>
      <color theme="1"/>
      <name val="Segoe UI"/>
      <family val="2"/>
    </font>
    <font>
      <sz val="16"/>
      <color theme="1"/>
      <name val="Segoe UI"/>
      <family val="2"/>
    </font>
    <font>
      <b/>
      <sz val="20"/>
      <color theme="1"/>
      <name val="Segoe UI"/>
      <family val="2"/>
    </font>
    <font>
      <b/>
      <sz val="20"/>
      <color theme="0"/>
      <name val="Segoe UI"/>
      <family val="2"/>
    </font>
    <font>
      <b/>
      <sz val="14"/>
      <color theme="0"/>
      <name val="Segoe UI"/>
      <family val="2"/>
    </font>
    <font>
      <sz val="12"/>
      <color theme="1"/>
      <name val="Segoe UI"/>
      <family val="2"/>
    </font>
  </fonts>
  <fills count="8">
    <fill>
      <patternFill patternType="none"/>
    </fill>
    <fill>
      <patternFill patternType="gray125"/>
    </fill>
    <fill>
      <patternFill patternType="solid">
        <fgColor rgb="FFD9E1F2"/>
        <bgColor indexed="64"/>
      </patternFill>
    </fill>
    <fill>
      <patternFill patternType="solid">
        <fgColor theme="1"/>
        <bgColor indexed="64"/>
      </patternFill>
    </fill>
    <fill>
      <patternFill patternType="solid">
        <fgColor theme="2" tint="-9.9978637043366805E-2"/>
        <bgColor indexed="64"/>
      </patternFill>
    </fill>
    <fill>
      <patternFill patternType="solid">
        <fgColor rgb="FFF2F4F8"/>
        <bgColor indexed="64"/>
      </patternFill>
    </fill>
    <fill>
      <patternFill patternType="solid">
        <fgColor rgb="FF0F66B3"/>
        <bgColor indexed="64"/>
      </patternFill>
    </fill>
    <fill>
      <patternFill patternType="solid">
        <fgColor rgb="FFFF6000"/>
        <bgColor indexed="64"/>
      </patternFill>
    </fill>
  </fills>
  <borders count="5">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7">
    <xf numFmtId="0" fontId="0" fillId="0" borderId="0" xfId="0"/>
    <xf numFmtId="0" fontId="4" fillId="0" borderId="0" xfId="0" applyFont="1" applyAlignment="1">
      <alignment vertical="center" wrapText="1"/>
    </xf>
    <xf numFmtId="0" fontId="5" fillId="0" borderId="1" xfId="1" applyFont="1" applyBorder="1" applyAlignment="1">
      <alignment vertical="center"/>
    </xf>
    <xf numFmtId="0" fontId="5" fillId="0" borderId="0" xfId="0" applyFont="1" applyAlignment="1">
      <alignment vertical="center"/>
    </xf>
    <xf numFmtId="0" fontId="5" fillId="0" borderId="0" xfId="1" applyFont="1" applyBorder="1" applyAlignment="1">
      <alignment vertical="center"/>
    </xf>
    <xf numFmtId="0" fontId="5" fillId="0" borderId="0" xfId="1" applyFont="1" applyFill="1" applyAlignment="1">
      <alignment vertical="center"/>
    </xf>
    <xf numFmtId="0" fontId="4" fillId="0" borderId="0" xfId="0" applyFont="1" applyAlignment="1">
      <alignment vertical="center"/>
    </xf>
    <xf numFmtId="0" fontId="2" fillId="0" borderId="0" xfId="0" applyFont="1" applyAlignment="1">
      <alignment vertical="center"/>
    </xf>
    <xf numFmtId="0" fontId="6" fillId="0" borderId="0" xfId="0" applyFont="1" applyAlignment="1">
      <alignment vertical="center" wrapText="1"/>
    </xf>
    <xf numFmtId="0" fontId="7" fillId="0" borderId="0" xfId="1" applyFont="1" applyFill="1" applyAlignment="1">
      <alignment vertical="center" wrapText="1"/>
    </xf>
    <xf numFmtId="0" fontId="4" fillId="0" borderId="0" xfId="0" applyFont="1"/>
    <xf numFmtId="0" fontId="2" fillId="0" borderId="0" xfId="0" applyFont="1"/>
    <xf numFmtId="0" fontId="8" fillId="0" borderId="0" xfId="0" applyFont="1"/>
    <xf numFmtId="0" fontId="6" fillId="0" borderId="0" xfId="0" applyFont="1"/>
    <xf numFmtId="0" fontId="10" fillId="0" borderId="0" xfId="0" applyFont="1"/>
    <xf numFmtId="0" fontId="10" fillId="4" borderId="3" xfId="0" applyFont="1" applyFill="1" applyBorder="1"/>
    <xf numFmtId="0" fontId="10" fillId="4" borderId="4" xfId="0" applyFont="1" applyFill="1" applyBorder="1"/>
    <xf numFmtId="0" fontId="11" fillId="0" borderId="0" xfId="0" applyFont="1"/>
    <xf numFmtId="0" fontId="12" fillId="3" borderId="3" xfId="0" applyFont="1" applyFill="1" applyBorder="1"/>
    <xf numFmtId="0" fontId="12" fillId="3" borderId="4" xfId="0" applyFont="1" applyFill="1" applyBorder="1"/>
    <xf numFmtId="0" fontId="13" fillId="0" borderId="0" xfId="0" applyFont="1"/>
    <xf numFmtId="0" fontId="14" fillId="0" borderId="0" xfId="0" applyFont="1"/>
    <xf numFmtId="0" fontId="7" fillId="0" borderId="0" xfId="1" applyFont="1" applyFill="1"/>
    <xf numFmtId="0" fontId="15" fillId="0" borderId="0" xfId="0" applyFont="1"/>
    <xf numFmtId="0" fontId="3" fillId="5" borderId="0" xfId="0" applyFont="1" applyFill="1" applyAlignment="1">
      <alignment horizontal="left" vertical="center"/>
    </xf>
    <xf numFmtId="0" fontId="11" fillId="0" borderId="0" xfId="0" applyFont="1" applyAlignment="1">
      <alignment vertical="center"/>
    </xf>
    <xf numFmtId="0" fontId="6" fillId="5" borderId="2" xfId="0" applyFont="1" applyFill="1" applyBorder="1"/>
    <xf numFmtId="0" fontId="4" fillId="5" borderId="2" xfId="0" applyFont="1" applyFill="1" applyBorder="1"/>
    <xf numFmtId="0" fontId="9" fillId="2" borderId="2" xfId="0" applyFont="1" applyFill="1" applyBorder="1"/>
    <xf numFmtId="0" fontId="6" fillId="5" borderId="2" xfId="0" applyFont="1" applyFill="1" applyBorder="1" applyAlignment="1">
      <alignment horizontal="right"/>
    </xf>
    <xf numFmtId="0" fontId="4" fillId="5" borderId="0" xfId="0" applyFont="1" applyFill="1"/>
    <xf numFmtId="0" fontId="17" fillId="7" borderId="3" xfId="0" applyFont="1" applyFill="1" applyBorder="1"/>
    <xf numFmtId="0" fontId="17" fillId="7" borderId="4" xfId="0" applyFont="1" applyFill="1" applyBorder="1"/>
    <xf numFmtId="0" fontId="17" fillId="3" borderId="3" xfId="0" applyFont="1" applyFill="1" applyBorder="1"/>
    <xf numFmtId="0" fontId="17" fillId="3" borderId="4" xfId="0" applyFont="1" applyFill="1" applyBorder="1"/>
    <xf numFmtId="0" fontId="16" fillId="6" borderId="0" xfId="0" applyFont="1" applyFill="1" applyAlignment="1">
      <alignment horizontal="center" vertical="center"/>
    </xf>
    <xf numFmtId="0" fontId="18" fillId="0" borderId="0" xfId="0" applyFont="1"/>
  </cellXfs>
  <cellStyles count="2">
    <cellStyle name="Hyperlink" xfId="1" builtinId="8"/>
    <cellStyle name="Normal" xfId="0" builtinId="0"/>
  </cellStyles>
  <dxfs count="0"/>
  <tableStyles count="0" defaultTableStyle="TableStyleMedium2" defaultPivotStyle="PivotStyleLight16"/>
  <colors>
    <mruColors>
      <color rgb="FF0B996C"/>
      <color rgb="FFFF6000"/>
      <color rgb="FFD9E1F2"/>
      <color rgb="FFF2F4F8"/>
      <color rgb="FF0F66B3"/>
      <color rgb="FFFFC6A3"/>
      <color rgb="FFD9E5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ndustrialchemicals.gov.au/business/register-your-business-and-renew-your-registration/how-much-my-registration-cos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dfs.tga.gov.au/adfs/ls/?wtrealm=https%3a%2f%2fbusiness.industrialchemicals.gov.au%2f&amp;wctx=WsFedOwinState%3dp-Wsq6vsfvfgBDCPyBPEEyPR7-T0hD4KqUXlIraKne4Gu45LpGkrfGs_Pf7A4ZdbN8DOihNRbkCVhCyEUJJ5xiaiJzlN1DzXv3330STFwQE7f1WRAzsYGsClqcQvIwa490CtoCCCDNzmbbhLDXHu9w&amp;wa=wsignin1.0"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dfs.tga.gov.au/adfs/ls/?wtrealm=https%3a%2f%2fbusiness.industrialchemicals.gov.au%2f&amp;wctx=WsFedOwinState%3dp-Wsq6vsfvfgBDCPyBPEEyPR7-T0hD4KqUXlIraKne4Gu45LpGkrfGs_Pf7A4ZdbN8DOihNRbkCVhCyEUJJ5xiaiJzlN1DzXv3330STFwQE7f1WRAzsYGsClqcQvIwa490CtoCCCDNzmbbhLDXHu9w&amp;wa=wsignin1.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fs.tga.gov.au/adfs/ls/?wtrealm=https%3a%2f%2fbusiness.industrialchemicals.gov.au%2f&amp;wctx=WsFedOwinState%3dp-Wsq6vsfvfgBDCPyBPEEyPR7-T0hD4KqUXlIraKne4Gu45LpGkrfGs_Pf7A4ZdbN8DOihNRbkCVhCyEUJJ5xiaiJzlN1DzXv3330STFwQE7f1WRAzsYGsClqcQvIwa490CtoCCCDNzmbbhLDXHu9w&amp;wa=wsignin1.0"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dfs.tga.gov.au/adfs/ls/?wtrealm=https%3a%2f%2fbusiness.industrialchemicals.gov.au%2f&amp;wctx=WsFedOwinState%3dp-Wsq6vsfvfgBDCPyBPEEyPR7-T0hD4KqUXlIraKne4Gu45LpGkrfGs_Pf7A4ZdbN8DOihNRbkCVhCyEUJJ5xiaiJzlN1DzXv3330STFwQE7f1WRAzsYGsClqcQvIwa490CtoCCCDNzmbbhLDXHu9w&amp;wa=wsignin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6B949-81D2-4D33-B47A-556D0C3AE6E9}">
  <dimension ref="A1:B22"/>
  <sheetViews>
    <sheetView tabSelected="1" workbookViewId="0"/>
  </sheetViews>
  <sheetFormatPr defaultColWidth="0" defaultRowHeight="16.5" zeroHeight="1" x14ac:dyDescent="0.45"/>
  <cols>
    <col min="1" max="1" width="150.54296875" style="10" customWidth="1"/>
    <col min="2" max="2" width="9.1796875" hidden="1" customWidth="1"/>
    <col min="3" max="16383" width="8.81640625" hidden="1"/>
    <col min="16384" max="16384" width="8.81640625" hidden="1" customWidth="1"/>
  </cols>
  <sheetData>
    <row r="1" spans="1:1" ht="42" customHeight="1" x14ac:dyDescent="0.35">
      <c r="A1" s="35" t="s">
        <v>39</v>
      </c>
    </row>
    <row r="2" spans="1:1" ht="45.5" customHeight="1" x14ac:dyDescent="0.35">
      <c r="A2" s="24" t="s">
        <v>40</v>
      </c>
    </row>
    <row r="3" spans="1:1" x14ac:dyDescent="0.35">
      <c r="A3" s="1" t="s">
        <v>0</v>
      </c>
    </row>
    <row r="4" spans="1:1" x14ac:dyDescent="0.35">
      <c r="A4" s="1"/>
    </row>
    <row r="5" spans="1:1" x14ac:dyDescent="0.35">
      <c r="A5" s="2" t="s">
        <v>38</v>
      </c>
    </row>
    <row r="6" spans="1:1" x14ac:dyDescent="0.35">
      <c r="A6" s="3"/>
    </row>
    <row r="7" spans="1:1" x14ac:dyDescent="0.35">
      <c r="A7" s="2" t="s">
        <v>37</v>
      </c>
    </row>
    <row r="8" spans="1:1" x14ac:dyDescent="0.35">
      <c r="A8" s="3"/>
    </row>
    <row r="9" spans="1:1" x14ac:dyDescent="0.35">
      <c r="A9" s="4" t="s">
        <v>26</v>
      </c>
    </row>
    <row r="10" spans="1:1" x14ac:dyDescent="0.35">
      <c r="A10" s="3"/>
    </row>
    <row r="11" spans="1:1" x14ac:dyDescent="0.35">
      <c r="A11" s="5" t="s">
        <v>36</v>
      </c>
    </row>
    <row r="12" spans="1:1" x14ac:dyDescent="0.35">
      <c r="A12" s="6"/>
    </row>
    <row r="13" spans="1:1" ht="26" x14ac:dyDescent="0.35">
      <c r="A13" s="7" t="s">
        <v>1</v>
      </c>
    </row>
    <row r="14" spans="1:1" x14ac:dyDescent="0.35">
      <c r="A14" s="6" t="s">
        <v>28</v>
      </c>
    </row>
    <row r="15" spans="1:1" x14ac:dyDescent="0.35">
      <c r="A15" s="6" t="s">
        <v>29</v>
      </c>
    </row>
    <row r="16" spans="1:1" x14ac:dyDescent="0.35">
      <c r="A16" s="6" t="s">
        <v>30</v>
      </c>
    </row>
    <row r="17" spans="1:1" x14ac:dyDescent="0.35">
      <c r="A17" s="6" t="s">
        <v>31</v>
      </c>
    </row>
    <row r="18" spans="1:1" x14ac:dyDescent="0.35">
      <c r="A18" s="6" t="s">
        <v>32</v>
      </c>
    </row>
    <row r="19" spans="1:1" x14ac:dyDescent="0.35">
      <c r="A19" s="6" t="s">
        <v>33</v>
      </c>
    </row>
    <row r="20" spans="1:1" x14ac:dyDescent="0.35">
      <c r="A20" s="6"/>
    </row>
    <row r="21" spans="1:1" x14ac:dyDescent="0.35">
      <c r="A21" s="8" t="s">
        <v>2</v>
      </c>
    </row>
    <row r="22" spans="1:1" x14ac:dyDescent="0.35">
      <c r="A22" s="9" t="s">
        <v>3</v>
      </c>
    </row>
  </sheetData>
  <hyperlinks>
    <hyperlink ref="A11" location="'4. Importing and manufacturing'!A1" display="Importing and manufacturing industrial chemicals – Calculator 4" xr:uid="{2AEEE1A8-CA6A-4CF8-91BF-84E71629E9B5}"/>
    <hyperlink ref="A7" location="'2. Manufacturing only'!A1" display="Manufacturing industrial chemicals only – Calculator 2" xr:uid="{5FCAE0D3-5573-4DF9-BA03-477040252121}"/>
    <hyperlink ref="A9" location="'3. Chemical used to manufacture'!A1" display="If you used some or all industrial chemicals that you imported to manufacture another industrial chemical – Calculator 3" xr:uid="{C892993A-98FB-4489-B49F-51BD0969CB52}"/>
    <hyperlink ref="A22" r:id="rId1" xr:uid="{5377A48F-F40B-4336-8D72-D185E801350B}"/>
    <hyperlink ref="A5" location="'1. Importing only'!A1" display="Importing industrial chemicals only – Calculator 1" xr:uid="{C9A2F515-D6B9-44DE-8F29-E2C37BB3CBB4}"/>
  </hyperlinks>
  <pageMargins left="0.7" right="0.7" top="0.75" bottom="0.75" header="0.3" footer="0.3"/>
  <pageSetup paperSize="9" orientation="portrait" r:id="rId2"/>
  <headerFooter>
    <oddHeader>&amp;C&amp;"Aptos"&amp;12&amp;KFF0000 OFFICIAL&amp;1#_x000D_</oddHeader>
    <oddFooter>&amp;C_x000D_&amp;1#&amp;"Aptos"&amp;12&amp;KFF0000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FAC42-7B5A-485D-B988-465F5AA9A7B3}">
  <dimension ref="A1:D27"/>
  <sheetViews>
    <sheetView zoomScaleNormal="100" workbookViewId="0"/>
  </sheetViews>
  <sheetFormatPr defaultColWidth="8.81640625" defaultRowHeight="16.5" x14ac:dyDescent="0.45"/>
  <cols>
    <col min="1" max="1" width="70.54296875" style="10" customWidth="1"/>
    <col min="2" max="2" width="26.90625" style="10" customWidth="1"/>
    <col min="3" max="3" width="36.81640625" style="10" customWidth="1"/>
    <col min="4" max="4" width="41.1796875" style="10" customWidth="1"/>
    <col min="5" max="16384" width="8.81640625" style="10"/>
  </cols>
  <sheetData>
    <row r="1" spans="1:4" ht="29" x14ac:dyDescent="0.75">
      <c r="A1" s="23" t="s">
        <v>24</v>
      </c>
    </row>
    <row r="2" spans="1:4" ht="26" x14ac:dyDescent="0.65">
      <c r="A2" s="12"/>
    </row>
    <row r="3" spans="1:4" ht="21" x14ac:dyDescent="0.55000000000000004">
      <c r="A3" s="14" t="s">
        <v>4</v>
      </c>
    </row>
    <row r="4" spans="1:4" ht="17.5" x14ac:dyDescent="0.45">
      <c r="A4" s="36" t="s">
        <v>44</v>
      </c>
    </row>
    <row r="5" spans="1:4" ht="17.5" x14ac:dyDescent="0.45">
      <c r="A5" s="36" t="s">
        <v>5</v>
      </c>
    </row>
    <row r="6" spans="1:4" ht="17.5" x14ac:dyDescent="0.45">
      <c r="A6" s="36" t="s">
        <v>6</v>
      </c>
    </row>
    <row r="8" spans="1:4" x14ac:dyDescent="0.45">
      <c r="A8" s="26" t="s">
        <v>7</v>
      </c>
      <c r="B8" s="29" t="s">
        <v>8</v>
      </c>
      <c r="C8" s="29" t="s">
        <v>9</v>
      </c>
      <c r="D8" s="29" t="s">
        <v>10</v>
      </c>
    </row>
    <row r="9" spans="1:4" x14ac:dyDescent="0.45">
      <c r="A9" s="27"/>
      <c r="B9" s="27"/>
      <c r="C9" s="27"/>
      <c r="D9" s="27"/>
    </row>
    <row r="10" spans="1:4" x14ac:dyDescent="0.45">
      <c r="A10" s="27"/>
      <c r="B10" s="27"/>
      <c r="C10" s="27"/>
      <c r="D10" s="27"/>
    </row>
    <row r="11" spans="1:4" x14ac:dyDescent="0.45">
      <c r="A11" s="27"/>
      <c r="B11" s="27"/>
      <c r="C11" s="27"/>
      <c r="D11" s="27"/>
    </row>
    <row r="12" spans="1:4" ht="17.5" x14ac:dyDescent="0.45">
      <c r="A12" s="28" t="s">
        <v>11</v>
      </c>
      <c r="B12" s="28">
        <f>SUM(B9:B11)</f>
        <v>0</v>
      </c>
      <c r="C12" s="28">
        <f>SUM(C9:C11)</f>
        <v>0</v>
      </c>
      <c r="D12" s="28">
        <f>SUM(D9:D11)</f>
        <v>0</v>
      </c>
    </row>
    <row r="13" spans="1:4" x14ac:dyDescent="0.45">
      <c r="A13" s="13"/>
    </row>
    <row r="14" spans="1:4" ht="26" x14ac:dyDescent="0.65">
      <c r="A14" s="11" t="s">
        <v>12</v>
      </c>
    </row>
    <row r="15" spans="1:4" ht="17.5" x14ac:dyDescent="0.45">
      <c r="A15" s="36" t="s">
        <v>13</v>
      </c>
    </row>
    <row r="17" spans="1:2" ht="21" x14ac:dyDescent="0.55000000000000004">
      <c r="A17" s="31" t="s">
        <v>14</v>
      </c>
      <c r="B17" s="32">
        <f>SUM(B12:D12)</f>
        <v>0</v>
      </c>
    </row>
    <row r="18" spans="1:2" ht="21" x14ac:dyDescent="0.55000000000000004">
      <c r="A18" s="14"/>
      <c r="B18" s="14"/>
    </row>
    <row r="19" spans="1:2" ht="21" x14ac:dyDescent="0.55000000000000004">
      <c r="A19" s="15" t="s">
        <v>15</v>
      </c>
      <c r="B19" s="16">
        <v>0</v>
      </c>
    </row>
    <row r="20" spans="1:2" ht="21" x14ac:dyDescent="0.55000000000000004">
      <c r="A20" s="17"/>
      <c r="B20" s="17"/>
    </row>
    <row r="21" spans="1:2" ht="21" x14ac:dyDescent="0.55000000000000004">
      <c r="A21" s="18" t="s">
        <v>16</v>
      </c>
      <c r="B21" s="19">
        <f>B17</f>
        <v>0</v>
      </c>
    </row>
    <row r="23" spans="1:2" ht="25" x14ac:dyDescent="0.7">
      <c r="A23" s="20" t="s">
        <v>35</v>
      </c>
    </row>
    <row r="24" spans="1:2" ht="46" customHeight="1" x14ac:dyDescent="0.45">
      <c r="A24" s="25" t="str">
        <f>IF(B21&lt;=49999, "You're a Level 1 registrant for 2026–27. Your total registration cost is A$85 (A$85 fee and A$0 charge).","")&amp;IF(AND(B21&gt;=50000,B21&lt;=99999), "You're a Level 2 registrant for 2026–27. Your total registration cost is A$95 (A$85 fee and A$10 charge).","")&amp;IF(AND(B21&gt;=100000,B21&lt;=249999), "You're a Level 3 registrant for 2026–27. Your total registration cost is A$105 (A$85 fee and A$20 charge).","")&amp;IF(AND(B21&gt;=250000,B21&lt;=499999), "You're a Level 4 registrant for 2026–27. Your total registration cost is A$120 (A$85 fee and A$35 charge).","")&amp;IF(AND(B21&gt;=500000,B21&lt;=2999999), "You're a Level 5 registrant for 2026–27. Your total registration cost is A$295 (A$85 fee and A$210 charge).","")&amp;IF(AND(B21&gt;=3000000,B21&lt;=4999999), "You're a Level 6 registrant for 2026–27. Your total registration cost is A$460 (A$85 fee and A$375 charge).","")&amp;IF(AND(B21&gt;=5000000,B21&lt;=14999999), "You're a Level 7 registrant for 2026–27. Your total registration cost is A$2,535 (A$85 fee and A$2,450 charge).","")&amp;IF(B21&gt;=15000000, "You're a Level 8 registrant for 2026–27. Your total registration cost is A$3,585 (A$85 fee and A$3,500 charge).","")</f>
        <v>You're a Level 1 registrant for 2026–27. Your total registration cost is A$85 (A$85 fee and A$0 charge).</v>
      </c>
    </row>
    <row r="26" spans="1:2" ht="25" x14ac:dyDescent="0.7">
      <c r="A26" s="21" t="s">
        <v>34</v>
      </c>
    </row>
    <row r="27" spans="1:2" x14ac:dyDescent="0.45">
      <c r="A27" s="22" t="s">
        <v>17</v>
      </c>
    </row>
  </sheetData>
  <hyperlinks>
    <hyperlink ref="A27" r:id="rId1" xr:uid="{2667410B-A730-4D01-8A48-C194F4023B32}"/>
  </hyperlinks>
  <pageMargins left="0.7" right="0.7" top="0.75" bottom="0.75" header="0.3" footer="0.3"/>
  <pageSetup paperSize="9" orientation="portrait" horizontalDpi="200" verticalDpi="200" r:id="rId2"/>
  <headerFooter>
    <oddHeader>&amp;C&amp;"Aptos"&amp;12&amp;KFF0000 OFFICIAL&amp;1#_x000D_</oddHeader>
    <oddFooter>&amp;C_x000D_&amp;1#&amp;"Aptos"&amp;12&amp;KFF0000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69695-1D09-47B3-98D1-860C9EF3B889}">
  <dimension ref="A1:F27"/>
  <sheetViews>
    <sheetView workbookViewId="0"/>
  </sheetViews>
  <sheetFormatPr defaultColWidth="8.81640625" defaultRowHeight="16.5" x14ac:dyDescent="0.45"/>
  <cols>
    <col min="1" max="1" width="67.81640625" style="10" customWidth="1"/>
    <col min="2" max="2" width="33.90625" style="10" customWidth="1"/>
    <col min="3" max="3" width="24" style="10" customWidth="1"/>
    <col min="4" max="6" width="9.1796875" style="10" customWidth="1"/>
    <col min="7" max="16384" width="8.81640625" style="10"/>
  </cols>
  <sheetData>
    <row r="1" spans="1:6" ht="29" x14ac:dyDescent="0.75">
      <c r="A1" s="23" t="s">
        <v>25</v>
      </c>
    </row>
    <row r="2" spans="1:6" ht="26" x14ac:dyDescent="0.65">
      <c r="A2" s="12"/>
    </row>
    <row r="3" spans="1:6" ht="21" x14ac:dyDescent="0.55000000000000004">
      <c r="A3" s="14" t="s">
        <v>4</v>
      </c>
    </row>
    <row r="4" spans="1:6" ht="17.5" x14ac:dyDescent="0.45">
      <c r="A4" s="36" t="s">
        <v>43</v>
      </c>
    </row>
    <row r="5" spans="1:6" ht="17.5" x14ac:dyDescent="0.45">
      <c r="A5" s="36" t="s">
        <v>5</v>
      </c>
    </row>
    <row r="6" spans="1:6" ht="17.5" x14ac:dyDescent="0.45">
      <c r="A6" s="36" t="s">
        <v>6</v>
      </c>
    </row>
    <row r="8" spans="1:6" x14ac:dyDescent="0.45">
      <c r="A8" s="26" t="s">
        <v>7</v>
      </c>
      <c r="B8" s="26" t="s">
        <v>18</v>
      </c>
      <c r="C8" s="26" t="s">
        <v>19</v>
      </c>
      <c r="D8" s="13"/>
      <c r="E8" s="13"/>
      <c r="F8" s="13"/>
    </row>
    <row r="9" spans="1:6" x14ac:dyDescent="0.45">
      <c r="A9" s="27"/>
      <c r="B9" s="27"/>
      <c r="C9" s="27"/>
    </row>
    <row r="10" spans="1:6" x14ac:dyDescent="0.45">
      <c r="A10" s="27"/>
      <c r="B10" s="27"/>
      <c r="C10" s="27"/>
    </row>
    <row r="11" spans="1:6" x14ac:dyDescent="0.45">
      <c r="A11" s="27"/>
      <c r="B11" s="27"/>
      <c r="C11" s="27"/>
    </row>
    <row r="12" spans="1:6" ht="17.5" x14ac:dyDescent="0.45">
      <c r="A12" s="28" t="s">
        <v>11</v>
      </c>
      <c r="B12" s="28">
        <f>SUM(B9:B11)</f>
        <v>0</v>
      </c>
      <c r="C12" s="28">
        <f>SUM(C9:C11)</f>
        <v>0</v>
      </c>
    </row>
    <row r="13" spans="1:6" x14ac:dyDescent="0.45">
      <c r="A13" s="13"/>
    </row>
    <row r="14" spans="1:6" ht="26" x14ac:dyDescent="0.65">
      <c r="A14" s="11" t="s">
        <v>12</v>
      </c>
    </row>
    <row r="15" spans="1:6" ht="17.5" x14ac:dyDescent="0.45">
      <c r="A15" s="36" t="s">
        <v>20</v>
      </c>
    </row>
    <row r="17" spans="1:2" ht="21" x14ac:dyDescent="0.55000000000000004">
      <c r="A17" s="15" t="s">
        <v>14</v>
      </c>
      <c r="B17" s="16"/>
    </row>
    <row r="18" spans="1:2" ht="21" x14ac:dyDescent="0.55000000000000004">
      <c r="A18" s="14"/>
      <c r="B18" s="14"/>
    </row>
    <row r="19" spans="1:2" ht="21" x14ac:dyDescent="0.55000000000000004">
      <c r="A19" s="31" t="s">
        <v>15</v>
      </c>
      <c r="B19" s="32">
        <f>SUM(B12:C12)</f>
        <v>0</v>
      </c>
    </row>
    <row r="20" spans="1:2" ht="21" x14ac:dyDescent="0.55000000000000004">
      <c r="A20" s="17"/>
      <c r="B20" s="17"/>
    </row>
    <row r="21" spans="1:2" ht="21" x14ac:dyDescent="0.55000000000000004">
      <c r="A21" s="18" t="s">
        <v>16</v>
      </c>
      <c r="B21" s="19">
        <f>B19</f>
        <v>0</v>
      </c>
    </row>
    <row r="23" spans="1:2" ht="25" x14ac:dyDescent="0.7">
      <c r="A23" s="20" t="s">
        <v>35</v>
      </c>
    </row>
    <row r="24" spans="1:2" ht="21" x14ac:dyDescent="0.55000000000000004">
      <c r="A24" s="17" t="str">
        <f>IF(B21&lt;=49999, "You're a Level 1 registrant for 2026–27. Your total registration cost is A$85 (A$85 fee and A$0 charge).","")&amp;IF(AND(B21&gt;=50000,B21&lt;=99999), "You're a Level 2 registrant for 2026–27. Your total registration cost is A$95 (A$85 fee and A$10 charge).","")&amp;IF(AND(B21&gt;=100000,B21&lt;=249999), "You're a Level 3 registrant for 2026–27. Your total registration cost is A$105 (A$85 fee and A$20 charge).","")&amp;IF(AND(B21&gt;=250000,B21&lt;=499999), "You're a Level 4 registrant for 2026–27. Your total registration cost is A$120 (A$85 fee and A$35 charge).","")&amp;IF(AND(B21&gt;=500000,B21&lt;=2999999), "You're a Level 5 registrant for 2026–27. Your total registration cost is A$295 (A$85 fee and A$210 charge).","")&amp;IF(AND(B21&gt;=3000000,B21&lt;=4999999), "You're a Level 6 registrant for 2026–27. Your total registration cost is A$460 (A$85 fee and A$375 charge).","")&amp;IF(AND(B21&gt;=5000000,B21&lt;=14999999), "You're a Level 7 registrant for 2026–27. Your total registration cost is A$2,535 (A$85 fee and A$2,450 charge).","")&amp;IF(B21&gt;=15000000, "You're a Level 8 registrant for 2026–27. Your total registration cost is A$3,585 (A$85 fee and A$3,500 charge).","")</f>
        <v>You're a Level 1 registrant for 2026–27. Your total registration cost is A$85 (A$85 fee and A$0 charge).</v>
      </c>
    </row>
    <row r="26" spans="1:2" ht="25" x14ac:dyDescent="0.7">
      <c r="A26" s="21" t="s">
        <v>34</v>
      </c>
    </row>
    <row r="27" spans="1:2" x14ac:dyDescent="0.45">
      <c r="A27" s="22" t="s">
        <v>17</v>
      </c>
    </row>
  </sheetData>
  <hyperlinks>
    <hyperlink ref="A27" r:id="rId1" xr:uid="{09B6BEA8-E84F-4DB5-8151-B44781252766}"/>
  </hyperlinks>
  <pageMargins left="0.7" right="0.7" top="0.75" bottom="0.75" header="0.3" footer="0.3"/>
  <pageSetup paperSize="9" orientation="portrait" horizontalDpi="200" verticalDpi="200" r:id="rId2"/>
  <headerFooter>
    <oddHeader>&amp;C&amp;"Aptos"&amp;12&amp;KFF0000 OFFICIAL&amp;1#_x000D_</oddHeader>
    <oddFooter>&amp;C_x000D_&amp;1#&amp;"Aptos"&amp;12&amp;KFF0000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C5F78-5CD5-42B7-A881-8247CFBA53FC}">
  <dimension ref="A1:G27"/>
  <sheetViews>
    <sheetView workbookViewId="0"/>
  </sheetViews>
  <sheetFormatPr defaultColWidth="8.81640625" defaultRowHeight="16.5" x14ac:dyDescent="0.45"/>
  <cols>
    <col min="1" max="1" width="65.1796875" style="10" customWidth="1"/>
    <col min="2" max="2" width="23.08984375" style="10" customWidth="1"/>
    <col min="3" max="3" width="32.453125" style="10" customWidth="1"/>
    <col min="4" max="4" width="21.1796875" style="10" customWidth="1"/>
    <col min="5" max="5" width="32" style="10" customWidth="1"/>
    <col min="6" max="6" width="19.1796875" style="10" customWidth="1"/>
    <col min="7" max="7" width="29.1796875" style="10" customWidth="1"/>
    <col min="8" max="16384" width="8.81640625" style="10"/>
  </cols>
  <sheetData>
    <row r="1" spans="1:7" ht="29" x14ac:dyDescent="0.75">
      <c r="A1" s="23" t="s">
        <v>26</v>
      </c>
    </row>
    <row r="2" spans="1:7" ht="26" x14ac:dyDescent="0.65">
      <c r="A2" s="12"/>
    </row>
    <row r="3" spans="1:7" ht="21" x14ac:dyDescent="0.55000000000000004">
      <c r="A3" s="14" t="s">
        <v>4</v>
      </c>
    </row>
    <row r="4" spans="1:7" ht="17.5" x14ac:dyDescent="0.45">
      <c r="A4" s="36" t="s">
        <v>42</v>
      </c>
    </row>
    <row r="5" spans="1:7" ht="17.5" x14ac:dyDescent="0.45">
      <c r="A5" s="36" t="s">
        <v>5</v>
      </c>
    </row>
    <row r="6" spans="1:7" ht="17.5" x14ac:dyDescent="0.45">
      <c r="A6" s="36" t="s">
        <v>6</v>
      </c>
    </row>
    <row r="7" spans="1:7" x14ac:dyDescent="0.45">
      <c r="A7" s="30"/>
      <c r="B7" s="30"/>
      <c r="C7" s="30"/>
      <c r="D7" s="30"/>
      <c r="E7" s="30"/>
      <c r="F7" s="30"/>
      <c r="G7" s="30"/>
    </row>
    <row r="8" spans="1:7" x14ac:dyDescent="0.45">
      <c r="A8" s="26" t="s">
        <v>7</v>
      </c>
      <c r="B8" s="26" t="s">
        <v>8</v>
      </c>
      <c r="C8" s="26" t="s">
        <v>9</v>
      </c>
      <c r="D8" s="26" t="s">
        <v>10</v>
      </c>
      <c r="E8" s="26" t="s">
        <v>18</v>
      </c>
      <c r="F8" s="26" t="s">
        <v>19</v>
      </c>
      <c r="G8" s="26" t="s">
        <v>21</v>
      </c>
    </row>
    <row r="9" spans="1:7" x14ac:dyDescent="0.45">
      <c r="A9" s="27"/>
      <c r="B9" s="27"/>
      <c r="C9" s="27"/>
      <c r="D9" s="27"/>
      <c r="E9" s="27"/>
      <c r="F9" s="27"/>
      <c r="G9" s="27"/>
    </row>
    <row r="10" spans="1:7" x14ac:dyDescent="0.45">
      <c r="A10" s="27"/>
      <c r="B10" s="27"/>
      <c r="C10" s="27"/>
      <c r="D10" s="27"/>
      <c r="E10" s="27"/>
      <c r="F10" s="27"/>
      <c r="G10" s="27"/>
    </row>
    <row r="11" spans="1:7" x14ac:dyDescent="0.45">
      <c r="A11" s="27"/>
      <c r="B11" s="27"/>
      <c r="C11" s="27"/>
      <c r="D11" s="27"/>
      <c r="E11" s="27"/>
      <c r="F11" s="27"/>
      <c r="G11" s="27"/>
    </row>
    <row r="12" spans="1:7" ht="17.5" x14ac:dyDescent="0.45">
      <c r="A12" s="28" t="s">
        <v>11</v>
      </c>
      <c r="B12" s="28">
        <f t="shared" ref="B12:G12" si="0">SUM(B9:B11)</f>
        <v>0</v>
      </c>
      <c r="C12" s="28">
        <f t="shared" si="0"/>
        <v>0</v>
      </c>
      <c r="D12" s="28">
        <f t="shared" si="0"/>
        <v>0</v>
      </c>
      <c r="E12" s="28">
        <f t="shared" si="0"/>
        <v>0</v>
      </c>
      <c r="F12" s="28">
        <f t="shared" si="0"/>
        <v>0</v>
      </c>
      <c r="G12" s="28">
        <f t="shared" si="0"/>
        <v>0</v>
      </c>
    </row>
    <row r="13" spans="1:7" x14ac:dyDescent="0.45">
      <c r="A13" s="13"/>
    </row>
    <row r="14" spans="1:7" ht="26" x14ac:dyDescent="0.65">
      <c r="A14" s="11" t="s">
        <v>12</v>
      </c>
    </row>
    <row r="15" spans="1:7" ht="15" customHeight="1" x14ac:dyDescent="0.45">
      <c r="A15" s="36" t="s">
        <v>22</v>
      </c>
    </row>
    <row r="17" spans="1:2" ht="21" x14ac:dyDescent="0.55000000000000004">
      <c r="A17" s="31" t="s">
        <v>14</v>
      </c>
      <c r="B17" s="32">
        <f>SUM(B12:D12)</f>
        <v>0</v>
      </c>
    </row>
    <row r="18" spans="1:2" ht="21" x14ac:dyDescent="0.55000000000000004">
      <c r="A18" s="14"/>
      <c r="B18" s="14"/>
    </row>
    <row r="19" spans="1:2" ht="21" x14ac:dyDescent="0.55000000000000004">
      <c r="A19" s="31" t="s">
        <v>15</v>
      </c>
      <c r="B19" s="32">
        <f>SUM(E12:F12)-G12</f>
        <v>0</v>
      </c>
    </row>
    <row r="20" spans="1:2" ht="21" x14ac:dyDescent="0.55000000000000004">
      <c r="A20" s="17"/>
      <c r="B20" s="17"/>
    </row>
    <row r="21" spans="1:2" ht="21" x14ac:dyDescent="0.55000000000000004">
      <c r="A21" s="18" t="s">
        <v>16</v>
      </c>
      <c r="B21" s="19">
        <f>B17+B19</f>
        <v>0</v>
      </c>
    </row>
    <row r="23" spans="1:2" ht="25" x14ac:dyDescent="0.7">
      <c r="A23" s="20" t="s">
        <v>35</v>
      </c>
    </row>
    <row r="24" spans="1:2" ht="21" x14ac:dyDescent="0.55000000000000004">
      <c r="A24" s="17" t="str">
        <f>IF(B21&lt;=49999, "You're a Level 1 registrant for 2026–27. Your total registration cost is A$85 (A$85 fee and A$0 charge).","")&amp;IF(AND(B21&gt;=50000,B21&lt;=99999), "You're a Level 2 registrant for 2026–27. Your total registration cost is A$95 (A$85 fee and A$10 charge).","")&amp;IF(AND(B21&gt;=100000,B21&lt;=249999), "You're a Level 3 registrant for 2026–27. Your total registration cost is A$105 (A$85 fee and A$20 charge).","")&amp;IF(AND(B21&gt;=250000,B21&lt;=499999), "You're a Level 4 registrant for 2026–27. Your total registration cost is A$120 (A$85 fee and A$35 charge).","")&amp;IF(AND(B21&gt;=500000,B21&lt;=2999999), "You're a Level 5 registrant for 2026–27. Your total registration cost is A$295 (A$85 fee and A$210 charge).","")&amp;IF(AND(B21&gt;=3000000,B21&lt;=4999999), "You're a Level 6 registrant for 2026–27. Your total registration cost is A$460 (A$85 fee and A$375 charge).","")&amp;IF(AND(B21&gt;=5000000,B21&lt;=14999999), "You're a Level 7 registrant for 2026–27. Your total registration cost is A$2,535 (A$85 fee and A$2,450 charge).","")&amp;IF(B21&gt;=15000000, "You're a Level 8 registrant for 2026–27. Your total registration cost is A$3,585 (A$85 fee and A$3,500 charge).","")</f>
        <v>You're a Level 1 registrant for 2026–27. Your total registration cost is A$85 (A$85 fee and A$0 charge).</v>
      </c>
    </row>
    <row r="26" spans="1:2" ht="25" x14ac:dyDescent="0.7">
      <c r="A26" s="21" t="s">
        <v>34</v>
      </c>
    </row>
    <row r="27" spans="1:2" x14ac:dyDescent="0.45">
      <c r="A27" s="22" t="s">
        <v>17</v>
      </c>
    </row>
  </sheetData>
  <hyperlinks>
    <hyperlink ref="A27" r:id="rId1" xr:uid="{AA7E7F6E-4149-49D1-93E0-17158F68D25B}"/>
  </hyperlinks>
  <pageMargins left="0.7" right="0.7" top="0.75" bottom="0.75" header="0.3" footer="0.3"/>
  <pageSetup paperSize="9" orientation="portrait" r:id="rId2"/>
  <headerFooter>
    <oddHeader>&amp;C&amp;"Aptos"&amp;12&amp;KFF0000 OFFICIAL&amp;1#_x000D_</oddHeader>
    <oddFooter>&amp;C_x000D_&amp;1#&amp;"Aptos"&amp;12&amp;KFF0000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FE8A7-14DC-4F50-B5D7-67CAB45B550B}">
  <dimension ref="A1:F27"/>
  <sheetViews>
    <sheetView workbookViewId="0"/>
  </sheetViews>
  <sheetFormatPr defaultColWidth="8.81640625" defaultRowHeight="16.5" x14ac:dyDescent="0.45"/>
  <cols>
    <col min="1" max="1" width="68.6328125" style="10" customWidth="1"/>
    <col min="2" max="2" width="36" style="10" customWidth="1"/>
    <col min="3" max="3" width="32.81640625" style="10" customWidth="1"/>
    <col min="4" max="4" width="22.81640625" style="10" customWidth="1"/>
    <col min="5" max="5" width="31.08984375" style="10" customWidth="1"/>
    <col min="6" max="6" width="21.81640625" style="10" customWidth="1"/>
    <col min="7" max="16384" width="8.81640625" style="10"/>
  </cols>
  <sheetData>
    <row r="1" spans="1:6" ht="29" x14ac:dyDescent="0.75">
      <c r="A1" s="23" t="s">
        <v>27</v>
      </c>
    </row>
    <row r="2" spans="1:6" ht="26" x14ac:dyDescent="0.65">
      <c r="A2" s="11"/>
    </row>
    <row r="3" spans="1:6" ht="21" x14ac:dyDescent="0.55000000000000004">
      <c r="A3" s="14" t="s">
        <v>4</v>
      </c>
    </row>
    <row r="4" spans="1:6" ht="17.5" x14ac:dyDescent="0.45">
      <c r="A4" s="36" t="s">
        <v>41</v>
      </c>
    </row>
    <row r="5" spans="1:6" ht="17.5" x14ac:dyDescent="0.45">
      <c r="A5" s="36" t="s">
        <v>5</v>
      </c>
    </row>
    <row r="6" spans="1:6" ht="17.5" x14ac:dyDescent="0.45">
      <c r="A6" s="36" t="s">
        <v>6</v>
      </c>
    </row>
    <row r="8" spans="1:6" x14ac:dyDescent="0.45">
      <c r="A8" s="26" t="s">
        <v>7</v>
      </c>
      <c r="B8" s="26" t="s">
        <v>8</v>
      </c>
      <c r="C8" s="26" t="s">
        <v>9</v>
      </c>
      <c r="D8" s="26" t="s">
        <v>10</v>
      </c>
      <c r="E8" s="26" t="s">
        <v>18</v>
      </c>
      <c r="F8" s="26" t="s">
        <v>19</v>
      </c>
    </row>
    <row r="9" spans="1:6" x14ac:dyDescent="0.45">
      <c r="A9" s="27"/>
      <c r="B9" s="27"/>
      <c r="C9" s="27"/>
      <c r="D9" s="27"/>
      <c r="E9" s="27"/>
      <c r="F9" s="27"/>
    </row>
    <row r="10" spans="1:6" x14ac:dyDescent="0.45">
      <c r="A10" s="27"/>
      <c r="B10" s="27"/>
      <c r="C10" s="27"/>
      <c r="D10" s="27"/>
      <c r="E10" s="27"/>
      <c r="F10" s="27"/>
    </row>
    <row r="11" spans="1:6" x14ac:dyDescent="0.45">
      <c r="A11" s="27"/>
      <c r="B11" s="27"/>
      <c r="C11" s="27"/>
      <c r="D11" s="27"/>
      <c r="E11" s="27"/>
      <c r="F11" s="27"/>
    </row>
    <row r="12" spans="1:6" ht="17.5" x14ac:dyDescent="0.45">
      <c r="A12" s="28" t="s">
        <v>11</v>
      </c>
      <c r="B12" s="28">
        <f>SUM(B9:B11)</f>
        <v>0</v>
      </c>
      <c r="C12" s="28">
        <f t="shared" ref="C12:F12" si="0">SUM(C9:C11)</f>
        <v>0</v>
      </c>
      <c r="D12" s="28">
        <f t="shared" si="0"/>
        <v>0</v>
      </c>
      <c r="E12" s="28">
        <f t="shared" si="0"/>
        <v>0</v>
      </c>
      <c r="F12" s="28">
        <f t="shared" si="0"/>
        <v>0</v>
      </c>
    </row>
    <row r="13" spans="1:6" x14ac:dyDescent="0.45">
      <c r="A13" s="13"/>
    </row>
    <row r="14" spans="1:6" ht="26" x14ac:dyDescent="0.65">
      <c r="A14" s="11" t="s">
        <v>12</v>
      </c>
    </row>
    <row r="15" spans="1:6" ht="17.5" x14ac:dyDescent="0.45">
      <c r="A15" s="36" t="s">
        <v>23</v>
      </c>
    </row>
    <row r="17" spans="1:2" ht="21" x14ac:dyDescent="0.55000000000000004">
      <c r="A17" s="31" t="s">
        <v>14</v>
      </c>
      <c r="B17" s="32">
        <f>SUM(B12:D12)</f>
        <v>0</v>
      </c>
    </row>
    <row r="18" spans="1:2" ht="21" x14ac:dyDescent="0.55000000000000004">
      <c r="A18" s="14"/>
      <c r="B18" s="14"/>
    </row>
    <row r="19" spans="1:2" ht="21" x14ac:dyDescent="0.55000000000000004">
      <c r="A19" s="31" t="s">
        <v>15</v>
      </c>
      <c r="B19" s="32">
        <f>SUM(E12:F12)-G12</f>
        <v>0</v>
      </c>
    </row>
    <row r="20" spans="1:2" ht="21" x14ac:dyDescent="0.55000000000000004">
      <c r="A20" s="17"/>
      <c r="B20" s="17"/>
    </row>
    <row r="21" spans="1:2" ht="21" x14ac:dyDescent="0.55000000000000004">
      <c r="A21" s="33" t="s">
        <v>16</v>
      </c>
      <c r="B21" s="34">
        <f>B17+B19</f>
        <v>0</v>
      </c>
    </row>
    <row r="23" spans="1:2" ht="25" x14ac:dyDescent="0.7">
      <c r="A23" s="20" t="s">
        <v>35</v>
      </c>
    </row>
    <row r="24" spans="1:2" ht="37" customHeight="1" x14ac:dyDescent="0.45">
      <c r="A24" s="25" t="str">
        <f>IF(B21&lt;=49999, "You're a Level 1 registrant for 2026–27. Your total registration cost is A$85 (A$85 fee and A$0 charge).","")&amp;IF(AND(B21&gt;=50000,B21&lt;=99999), "You're a Level 2 registrant for 2026–27. Your total registration cost is A$95 (A$85 fee and A$10 charge).","")&amp;IF(AND(B21&gt;=100000,B21&lt;=249999), "You're a Level 3 registrant for 2026–27. Your total registration cost is A$105 (A$85 fee and A$20 charge).","")&amp;IF(AND(B21&gt;=250000,B21&lt;=499999), "You're a Level 4 registrant for 2026–27. Your total registration cost is A$120 (A$85 fee and A$35 charge).","")&amp;IF(AND(B21&gt;=500000,B21&lt;=2999999), "You're a Level 5 registrant for 2026–27. Your total registration cost is A$295 (A$85 fee and A$210 charge).","")&amp;IF(AND(B21&gt;=3000000,B21&lt;=4999999), "You're a Level 6 registrant for 2026–27. Your total registration cost is A$460 (A$85 fee and A$375 charge).","")&amp;IF(AND(B21&gt;=5000000,B21&lt;=14999999), "You're a Level 7 registrant for 2026–27. Your total registration cost is A$2,535 (A$85 fee and A$2,450 charge).","")&amp;IF(B21&gt;=15000000, "You're a Level 8 registrant for 2026–27. Your total registration cost is A$3,585 (A$85 fee and A$3,500 charge).","")</f>
        <v>You're a Level 1 registrant for 2026–27. Your total registration cost is A$85 (A$85 fee and A$0 charge).</v>
      </c>
    </row>
    <row r="26" spans="1:2" ht="25" x14ac:dyDescent="0.7">
      <c r="A26" s="21" t="s">
        <v>34</v>
      </c>
    </row>
    <row r="27" spans="1:2" x14ac:dyDescent="0.45">
      <c r="A27" s="22" t="s">
        <v>17</v>
      </c>
    </row>
  </sheetData>
  <hyperlinks>
    <hyperlink ref="A27" r:id="rId1" xr:uid="{B7946CAF-7D69-455D-8EF8-76254D68DD0F}"/>
  </hyperlinks>
  <pageMargins left="0.7" right="0.7" top="0.75" bottom="0.75" header="0.3" footer="0.3"/>
  <pageSetup paperSize="9" orientation="portrait" horizontalDpi="200" verticalDpi="200" r:id="rId2"/>
  <headerFooter>
    <oddHeader>&amp;C&amp;"Aptos"&amp;12&amp;KFF0000 OFFICIAL&amp;1#_x000D_</oddHeader>
    <oddFooter>&amp;C_x000D_&amp;1#&amp;"Aptos"&amp;12&amp;KFF0000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How to use</vt:lpstr>
      <vt:lpstr>1. Importing only</vt:lpstr>
      <vt:lpstr>2. Manufacturing only</vt:lpstr>
      <vt:lpstr>3. Chemical used to manufacture</vt:lpstr>
      <vt:lpstr>4. Importing and manufacturing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2025–26 AICIS registration cost calculator – July 2025</dc:title>
  <dc:subject>AICIS registration cost calculator</dc:subject>
  <dc:creator>Australian Industrial Chemicals Introduction Scheme (AICIS)</dc:creator>
  <cp:keywords>Registration; Industrial chemicals</cp:keywords>
  <dc:description/>
  <cp:lastModifiedBy/>
  <cp:revision>1</cp:revision>
  <dcterms:created xsi:type="dcterms:W3CDTF">2024-07-23T06:32:54Z</dcterms:created>
  <dcterms:modified xsi:type="dcterms:W3CDTF">2026-07-12T23:53:06Z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2026-07-09T01:38:52Z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65cf085f-1cff-403f-bd33-0e44aeed18da</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